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t\ZAIMU$\09.財政調査もの\11‗財政状況資料集\H30\04_HP公表\"/>
    </mc:Choice>
  </mc:AlternateContent>
  <bookViews>
    <workbookView xWindow="0" yWindow="0" windowWidth="15360" windowHeight="7635" tabRatio="9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12" l="1"/>
  <c r="AA74" i="12" l="1"/>
  <c r="AA73" i="12" l="1"/>
  <c r="AA30" i="12" l="1"/>
  <c r="AA31" i="12"/>
  <c r="AA32" i="12"/>
  <c r="AA33" i="12"/>
  <c r="AA29" i="12"/>
  <c r="AA28" i="12"/>
  <c r="AA7" i="12"/>
  <c r="AP23" i="12"/>
  <c r="AA23" i="12"/>
  <c r="V23" i="12"/>
  <c r="Q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<sst xmlns="http://schemas.openxmlformats.org/spreadsheetml/2006/main" count="1136" uniqueCount="608">
  <si>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</si>
  <si>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</si>
  <si>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</si>
  <si>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</si>
  <si>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</si>
  <si>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</si>
  <si>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</si>
  <si>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</si>
  <si>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</si>
  <si>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</si>
  <si>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</si>
  <si>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</si>
  <si>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</si>
  <si>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</si>
  <si>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</si>
  <si>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</si>
  <si>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</si>
  <si>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</si>
  <si>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</si>
  <si>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</si>
  <si>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</si>
  <si>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</si>
  <si>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</si>
  <si>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</si>
  <si>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</si>
  <si>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</si>
  <si>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</si>
  <si>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</si>
  <si>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</si>
  <si>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</si>
  <si>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</si>
  <si>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</si>
  <si>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</si>
  <si>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</si>
  <si>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</si>
  <si>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</si>
  <si>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</si>
  <si>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</si>
  <si>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</si>
  <si>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</si>
  <si>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</si>
  <si>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</si>
  <si>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</si>
  <si>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</si>
  <si>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</si>
  <si>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</si>
  <si>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</si>
  <si>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</si>
  <si>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</si>
  <si>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</si>
  <si>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</si>
  <si>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</si>
  <si>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</si>
  <si>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</si>
  <si>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</si>
  <si>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</si>
  <si>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</si>
  <si>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</si>
  <si>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</si>
  <si>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</si>
  <si>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</si>
  <si>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</si>
  <si>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</si>
  <si>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</si>
  <si>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</si>
  <si>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</si>
  <si>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</si>
  <si>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</si>
  <si>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</si>
  <si>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</si>
  <si>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</si>
  <si>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</si>
  <si>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</si>
  <si>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</si>
  <si>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</si>
  <si>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</si>
  <si>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</si>
  <si>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</si>
  <si>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</si>
  <si>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</si>
  <si>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</si>
  <si>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</si>
  <si>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</si>
  <si>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</si>
  <si>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</si>
  <si>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</si>
  <si>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</si>
  <si>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</si>
  <si>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</si>
  <si>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</si>
  <si>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</si>
  <si>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</si>
  <si>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</si>
  <si>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</si>
  <si>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</si>
  <si>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</si>
  <si>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</si>
  <si>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</si>
  <si>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</si>
  <si>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滝沢市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</si>
  <si>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</si>
  <si>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</si>
  <si>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</si>
  <si>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</si>
  <si>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</si>
  <si>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</si>
  <si>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</si>
  <si>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</si>
  <si>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</si>
  <si>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</si>
  <si>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</si>
  <si>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</si>
  <si>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</si>
  <si>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</si>
  <si>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</si>
  <si>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</si>
  <si>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</si>
  <si>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</si>
  <si>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</si>
  <si>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</si>
  <si>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</si>
  <si>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</si>
  <si>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</si>
  <si>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</si>
  <si>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</si>
  <si>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</si>
  <si>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</si>
  <si>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</si>
  <si>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</si>
  <si>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</si>
  <si>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</si>
  <si>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</si>
  <si>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</si>
  <si>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</si>
  <si>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</si>
  <si>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</si>
  <si>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</si>
  <si>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</si>
  <si>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</si>
  <si>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</si>
  <si>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</si>
  <si>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</si>
  <si>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</si>
  <si>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</si>
  <si>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</si>
  <si>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</si>
  <si>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</si>
  <si>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</si>
  <si>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</si>
  <si>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</si>
  <si>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</si>
  <si>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</si>
  <si>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</si>
  <si>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</si>
  <si>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</si>
  <si>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</si>
  <si>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</si>
  <si>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</si>
  <si>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</si>
  <si>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</si>
  <si>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</si>
  <si>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</si>
  <si>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</si>
  <si>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</si>
  <si>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</si>
  <si>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</si>
  <si>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</si>
  <si>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</si>
  <si>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</si>
  <si>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</si>
  <si>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</si>
  <si>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</si>
  <si>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</si>
  <si>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</si>
  <si>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</si>
  <si>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</si>
  <si>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</si>
  <si>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</si>
  <si>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</si>
  <si>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</si>
  <si>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</si>
  <si>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</si>
  <si>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</si>
  <si>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</si>
  <si>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</si>
  <si>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</si>
  <si>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</si>
  <si>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</si>
  <si>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</si>
  <si>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</si>
  <si>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</si>
  <si>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</si>
  <si>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</si>
  <si>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</si>
  <si>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</si>
  <si>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</si>
  <si>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</si>
  <si>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</si>
  <si>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</si>
  <si>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</si>
  <si>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</si>
  <si>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</si>
  <si>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</si>
  <si>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</si>
  <si>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</si>
  <si>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</si>
  <si>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</si>
  <si>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</si>
  <si>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</si>
  <si>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</si>
  <si>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</si>
  <si>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</si>
  <si>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</si>
  <si>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</si>
  <si>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</si>
  <si>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</si>
  <si>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</si>
  <si>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岩手県滝沢市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</si>
  <si>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</si>
  <si>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</si>
  <si>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</si>
  <si>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</si>
  <si>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</si>
  <si>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</si>
  <si>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</si>
  <si>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</si>
  <si>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</si>
  <si>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</si>
  <si>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</si>
  <si>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</si>
  <si>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</si>
  <si>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</si>
  <si>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</si>
  <si>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</si>
  <si>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</si>
  <si>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</si>
  <si>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</si>
  <si>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</si>
  <si>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</si>
  <si>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</si>
  <si>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</si>
  <si>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</si>
  <si>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</si>
  <si>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</si>
  <si>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</si>
  <si>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</si>
  <si>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</si>
  <si>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</si>
  <si>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</si>
  <si>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</si>
  <si>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</si>
  <si>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</si>
  <si>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</si>
  <si>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</si>
  <si>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</si>
  <si>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</si>
  <si>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</si>
  <si>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</si>
  <si>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</si>
  <si>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</si>
  <si>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</si>
  <si>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</si>
  <si>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</si>
  <si>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</si>
  <si>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</si>
  <si>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</si>
  <si>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</si>
  <si>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</si>
  <si>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</si>
  <si>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</si>
  <si>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</si>
  <si>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</si>
  <si>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</si>
  <si>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</si>
  <si>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</si>
  <si>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</si>
  <si>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</si>
  <si>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</si>
  <si>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</si>
  <si>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</si>
  <si>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</si>
  <si>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</si>
  <si>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</si>
  <si>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</si>
  <si>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</si>
  <si>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</si>
  <si>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</si>
  <si>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</si>
  <si>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</si>
  <si>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</si>
  <si>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</si>
  <si>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</si>
  <si>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</si>
  <si>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</si>
  <si>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</si>
  <si>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</si>
  <si>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</si>
  <si>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</si>
  <si>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</si>
  <si>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</si>
  <si>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</si>
  <si>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</si>
  <si>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</si>
  <si>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</si>
  <si>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</si>
  <si>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</si>
  <si>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</si>
  <si>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</si>
  <si>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</si>
  <si>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</si>
  <si>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</si>
  <si>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</si>
  <si>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</si>
  <si>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</si>
  <si>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</si>
  <si>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</si>
  <si>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</si>
  <si>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</si>
  <si>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</si>
  <si>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</si>
  <si>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</si>
  <si>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</si>
  <si>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</si>
  <si>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</si>
  <si>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</si>
  <si>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</si>
  <si>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</si>
  <si>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</si>
  <si>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</si>
  <si>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</si>
  <si>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</si>
  <si>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</si>
  <si>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</si>
  <si>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</si>
  <si>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</si>
  <si>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</si>
  <si>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</si>
  <si>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</si>
  <si>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</si>
  <si>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</si>
  <si>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</si>
  <si>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</si>
  <si>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</si>
  <si>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</si>
  <si>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</si>
  <si>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</si>
  <si>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</si>
  <si>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</si>
  <si>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</si>
  <si>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</si>
  <si>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</si>
  <si>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</si>
  <si>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</si>
  <si>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</si>
  <si>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</si>
  <si>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</si>
  <si>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</si>
  <si>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</si>
  <si>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</si>
  <si>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</si>
  <si>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</si>
  <si>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</si>
  <si>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</si>
  <si>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</si>
  <si>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</si>
  <si>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</si>
  <si>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</si>
  <si>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</si>
  <si>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</si>
  <si>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岩手県滝沢市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</si>
  <si>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</si>
  <si>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</si>
  <si>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</si>
  <si>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</si>
  <si>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</si>
  <si>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</si>
  <si>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</si>
  <si>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</si>
  <si>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</si>
  <si>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</si>
  <si>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</si>
  <si>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</si>
  <si>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</si>
  <si>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</si>
  <si>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</si>
  <si>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</si>
  <si>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</si>
  <si>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</si>
  <si>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</si>
  <si>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</si>
  <si>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</si>
  <si>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</si>
  <si>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</si>
  <si>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</si>
  <si>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</si>
  <si>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</si>
  <si>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</si>
  <si>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</si>
  <si>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</si>
  <si>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</si>
  <si>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</si>
  <si>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</si>
  <si>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</si>
  <si>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</si>
  <si>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</si>
  <si>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</si>
  <si>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介護保険介護サービス事業特別会計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</si>
  <si>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</si>
  <si>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</si>
  <si>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</si>
  <si>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</si>
  <si>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</si>
  <si>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</si>
  <si>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</si>
  <si>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</si>
  <si>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</si>
  <si>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</si>
  <si>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</si>
  <si>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</si>
  <si>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</si>
  <si>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</si>
  <si>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</si>
  <si>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</si>
  <si>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</si>
  <si>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</si>
  <si>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</si>
  <si>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</si>
  <si>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</si>
  <si>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</si>
  <si>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</si>
  <si>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</si>
  <si>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</si>
  <si>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</si>
  <si>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</si>
  <si>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</si>
  <si>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</si>
  <si>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</si>
  <si>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</si>
  <si>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</si>
  <si>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</si>
  <si>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</si>
  <si>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</si>
  <si>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</si>
  <si>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</si>
  <si>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</si>
  <si>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</si>
  <si>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</si>
  <si>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</si>
  <si>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</si>
  <si>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</si>
  <si>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</si>
  <si>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</si>
  <si>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</si>
  <si>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</si>
  <si>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</si>
  <si>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</si>
  <si>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</si>
  <si>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</si>
  <si>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</si>
  <si>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</si>
  <si>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</si>
  <si>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</si>
  <si>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</si>
  <si>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</si>
  <si>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</si>
  <si>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</si>
  <si>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</si>
  <si>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</si>
  <si>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</si>
  <si>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</si>
  <si>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</si>
  <si>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</si>
  <si>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</si>
  <si>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</si>
  <si>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</si>
  <si>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</si>
  <si>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</si>
  <si>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</si>
  <si>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</si>
  <si>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</si>
  <si>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</si>
  <si>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</si>
  <si>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</si>
  <si>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</si>
  <si>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</si>
  <si>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</si>
  <si>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</si>
  <si>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</si>
  <si>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</si>
  <si>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</si>
  <si>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</si>
  <si>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</si>
  <si>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</si>
  <si>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</si>
  <si>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</si>
  <si>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</si>
  <si>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</si>
  <si>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</si>
  <si>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</si>
  <si>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</si>
  <si>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</si>
  <si>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</si>
  <si>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</si>
  <si>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</si>
  <si>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</si>
  <si>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</si>
  <si>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</si>
  <si>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</si>
  <si>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</si>
  <si>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</si>
  <si>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</si>
  <si>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</si>
  <si>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</si>
  <si>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</si>
  <si>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</si>
  <si>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</si>
  <si>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</si>
  <si>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</si>
  <si>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</si>
  <si>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</si>
  <si>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</si>
  <si>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</si>
  <si>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</si>
  <si>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</si>
  <si>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</si>
  <si>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</si>
  <si>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</si>
  <si>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</si>
  <si>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</si>
  <si>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</si>
  <si>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</si>
  <si>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</si>
  <si>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</si>
  <si>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</si>
  <si>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</si>
  <si>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</si>
  <si>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</si>
  <si>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</si>
  <si>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</si>
  <si>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</si>
  <si>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</si>
  <si>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</si>
  <si>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</si>
  <si>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</si>
  <si>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</si>
  <si>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</si>
  <si>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</si>
  <si>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</si>
  <si>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</si>
  <si>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</si>
  <si>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</si>
  <si>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</si>
  <si>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</si>
  <si>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</si>
  <si>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</si>
  <si>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</si>
  <si>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</si>
  <si>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</si>
  <si>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1.70</t>
  </si>
  <si>
    <t>▲ 0.38</t>
  </si>
  <si>
    <t>水道事業会計</t>
  </si>
  <si>
    <t>一般会計</t>
  </si>
  <si>
    <t>下水道事業会計</t>
  </si>
  <si>
    <t>国民健康保険特別会計</t>
  </si>
  <si>
    <t>介護保険特別会計</t>
  </si>
  <si>
    <t>後期高齢者医療特別会計</t>
  </si>
  <si>
    <t>介護保険介護サービス事業特別会計</t>
  </si>
  <si>
    <t>その他会計（赤字）</t>
  </si>
  <si>
    <t>その他会計（黒字）</t>
  </si>
  <si>
    <t>H25末</t>
    <phoneticPr fontId="5"/>
  </si>
  <si>
    <t>H26末</t>
    <phoneticPr fontId="5"/>
  </si>
  <si>
    <t>H27末</t>
    <phoneticPr fontId="5"/>
  </si>
  <si>
    <t>H28末</t>
    <phoneticPr fontId="5"/>
  </si>
  <si>
    <t>H29末</t>
    <phoneticPr fontId="5"/>
  </si>
  <si>
    <t>盛岡地区広域消防組合</t>
    <rPh sb="0" eb="2">
      <t>モリオカ</t>
    </rPh>
    <rPh sb="2" eb="4">
      <t>チク</t>
    </rPh>
    <rPh sb="4" eb="6">
      <t>コウイキ</t>
    </rPh>
    <rPh sb="6" eb="8">
      <t>ショウボウ</t>
    </rPh>
    <rPh sb="8" eb="10">
      <t>クミアイ</t>
    </rPh>
    <phoneticPr fontId="34"/>
  </si>
  <si>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34"/>
  </si>
  <si>
    <t>岩手県市町村総合事務組合（交通災害共済事業特別会計）</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4"/>
  </si>
  <si>
    <t>盛岡地区衛生処理組合</t>
    <rPh sb="0" eb="2">
      <t>モリオカ</t>
    </rPh>
    <rPh sb="2" eb="4">
      <t>チク</t>
    </rPh>
    <rPh sb="4" eb="6">
      <t>エイセイ</t>
    </rPh>
    <rPh sb="6" eb="8">
      <t>ショリ</t>
    </rPh>
    <rPh sb="8" eb="10">
      <t>クミアイ</t>
    </rPh>
    <phoneticPr fontId="34"/>
  </si>
  <si>
    <t>岩手県後期高齢者医療広域連合（一般会計）</t>
    <rPh sb="0" eb="3">
      <t>イワテケン</t>
    </rPh>
    <rPh sb="3" eb="5">
      <t>コウキ</t>
    </rPh>
    <rPh sb="5" eb="8">
      <t>コウレイシャ</t>
    </rPh>
    <rPh sb="8" eb="10">
      <t>イリョウ</t>
    </rPh>
    <rPh sb="10" eb="12">
      <t>コウイキ</t>
    </rPh>
    <rPh sb="12" eb="14">
      <t>レンゴウ</t>
    </rPh>
    <phoneticPr fontId="34"/>
  </si>
  <si>
    <t>岩手県後期高齢者医療広域連合（後期高齢者医療特別会計）</t>
    <rPh sb="0" eb="3">
      <t>イワテケン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4"/>
  </si>
  <si>
    <t>滝沢・雫石環境組合</t>
    <rPh sb="0" eb="2">
      <t>タキザワ</t>
    </rPh>
    <rPh sb="3" eb="5">
      <t>シズクイシ</t>
    </rPh>
    <rPh sb="5" eb="7">
      <t>カンキョウ</t>
    </rPh>
    <rPh sb="7" eb="9">
      <t>クミアイ</t>
    </rPh>
    <phoneticPr fontId="34"/>
  </si>
  <si>
    <t>公益財団法人　滝沢市体育協会</t>
    <rPh sb="0" eb="2">
      <t>コウエキ</t>
    </rPh>
    <rPh sb="2" eb="4">
      <t>ザイダン</t>
    </rPh>
    <rPh sb="4" eb="6">
      <t>ホウジン</t>
    </rPh>
    <rPh sb="7" eb="9">
      <t>タキザワ</t>
    </rPh>
    <rPh sb="9" eb="10">
      <t>シ</t>
    </rPh>
    <rPh sb="10" eb="12">
      <t>タイイク</t>
    </rPh>
    <rPh sb="12" eb="14">
      <t>キョウカイ</t>
    </rPh>
    <phoneticPr fontId="2"/>
  </si>
  <si>
    <t>地域整備特別対策事業基金</t>
    <phoneticPr fontId="2"/>
  </si>
  <si>
    <t>情報通信産業集積振興基金</t>
    <phoneticPr fontId="2"/>
  </si>
  <si>
    <t>特定防衛施設周辺整備調整交付金事業基金</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</si>
  <si>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</si>
  <si>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</si>
  <si>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</si>
  <si>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</si>
  <si>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</si>
  <si>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</si>
  <si>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</si>
  <si>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</si>
  <si>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</si>
  <si>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</si>
  <si>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３０年度において、「将来負担比率」は類似団体平均２４．２％に対して５９．８％と３５．６ポイント上回っており、「有形固定資産減価償却率」は類似団体平均５９．８％に対して６５．３％と５．５ポイント上回っている。「将来負担比率」については、平成２７・２８年度では交流拠点複合施設整備事業に係る市債発行により大きく上昇したものの、平成２７年度に着手した財政構造改革の成果等により平成３０年度にかけて財政調整基金を始めとした充当可能基金が増加したことに伴い、減少傾向にある。「有形固定資産減価償却率」については、減価償却により年々上昇するものではあるが、現時点においても特に道路が高率となっている。今後は道路を中心とした施設の長寿命化対策に積極的に取り組む必要がある。</t>
    <rPh sb="188" eb="190">
      <t>ヘイセイ</t>
    </rPh>
    <rPh sb="192" eb="194">
      <t>ネンド</t>
    </rPh>
    <rPh sb="217" eb="219">
      <t>ゾウカ</t>
    </rPh>
    <rPh sb="224" eb="225">
      <t>トモナ</t>
    </rPh>
    <rPh sb="227" eb="229">
      <t>ゲンショウ</t>
    </rPh>
    <rPh sb="229" eb="231">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</si>
  <si>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</si>
  <si>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</si>
  <si>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</si>
  <si>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</si>
  <si>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</si>
  <si>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</si>
  <si>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</si>
  <si>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</si>
  <si>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３０年度において、「将来負担比率」は類似団体平均２４．２％に対して５９．８％と３５．６ポイント上回っており、「実質公債費比率」は類似団体平均６．４％に対して６．８％と０．４ポイント上回っている。「将来負担比率」については、上の「将来負担比率及び有形固定資産減価償却率の組合せによる分析」の分析欄のとおり減少傾向にあるものの、「実質公債費比率」については、平成２４年度から２８年度にかけて行った交流拠点複合施設整備事業や平成２４年度から３０年度にかけて行った新設校整備事業等に係る市債の償還開始と共に上昇していくことが考えられるため、これまで以上に公債費の適正化に取り組む必要がある。</t>
    <rPh sb="154" eb="158">
      <t>ゲンショウケイコウ</t>
    </rPh>
    <rPh sb="180" eb="182">
      <t>ヘイセイ</t>
    </rPh>
    <rPh sb="184" eb="186">
      <t>ネンド</t>
    </rPh>
    <rPh sb="190" eb="192">
      <t>ネンド</t>
    </rPh>
    <rPh sb="196" eb="197">
      <t>オコナ</t>
    </rPh>
    <rPh sb="199" eb="201">
      <t>コウリュウ</t>
    </rPh>
    <rPh sb="201" eb="203">
      <t>キョテン</t>
    </rPh>
    <rPh sb="203" eb="205">
      <t>フクゴウ</t>
    </rPh>
    <rPh sb="205" eb="207">
      <t>シセツ</t>
    </rPh>
    <rPh sb="207" eb="209">
      <t>セイビ</t>
    </rPh>
    <rPh sb="209" eb="211">
      <t>ジギョウ</t>
    </rPh>
    <rPh sb="231" eb="234">
      <t>シンセツコウ</t>
    </rPh>
    <rPh sb="234" eb="236">
      <t>セイビ</t>
    </rPh>
    <rPh sb="236" eb="238">
      <t>ジギョウ</t>
    </rPh>
    <rPh sb="238" eb="239">
      <t>トウ</t>
    </rPh>
    <rPh sb="240" eb="241">
      <t>カカ</t>
    </rPh>
    <rPh sb="261" eb="262">
      <t>カンガ</t>
    </rPh>
    <rPh sb="273" eb="275">
      <t>イジョウ</t>
    </rPh>
    <rPh sb="276" eb="279">
      <t>コウサイヒ</t>
    </rPh>
    <rPh sb="280" eb="283">
      <t>テキセイカ</t>
    </rPh>
    <rPh sb="284" eb="285">
      <t>ト</t>
    </rPh>
    <rPh sb="286" eb="287">
      <t>ク</t>
    </rPh>
    <rPh sb="288" eb="290">
      <t>ヒツヨウ</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</si>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</sst>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3361-4E43-9BE6-34A64B56AF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44541</c:v>
                </c:pt>
                <c:pt idx="1">
                  <c:v>51751</c:v>
                </c:pt>
                <c:pt idx="2">
                  <c:v>74989</c:v>
                </c:pt>
                <c:pt idx="3">
                  <c:v>36196</c:v>
                </c:pt>
                <c:pt idx="4">
                  <c:v>74377</c:v>
                </c:pt>
              </c:numCache>
            </c:numRef>
          </c:val>
          <c:smooth val="0"/>
          <c:extLst xmlns:c16r2="http://schemas.microsoft.com/office/drawing/2015/06/chart">
            <c:ext xmlns:c16="http://schemas.microsoft.com/office/drawing/2014/chart" uri="{C3380CC4-5D6E-409C-BE32-E72D297353CC}">
              <c16:uniqueId val="{00000001-3361-4E43-9BE6-34A64B56AFD0}"/>
            </c:ext>
          </c:extLst>
        </c:ser>
        <c:dLbls>
          <c:showLegendKey val="0"/>
          <c:showVal val="0"/>
          <c:showCatName val="0"/>
          <c:showSerName val="0"/>
          <c:showPercent val="0"/>
          <c:showBubbleSize val="0"/>
        </c:dLbls>
        <c:marker val="1"/>
        <c:smooth val="0"/>
        <c:axId val="1487533456"/>
        <c:axId val="1487539984"/>
      </c:lineChart>
      <c:catAx>
        <c:axId val="148753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7539984"/>
        <c:crosses val="autoZero"/>
        <c:auto val="1"/>
        <c:lblAlgn val="ctr"/>
        <c:lblOffset val="100"/>
        <c:tickLblSkip val="1"/>
        <c:tickMarkSkip val="1"/>
        <c:noMultiLvlLbl val="0"/>
      </c:catAx>
      <c:valAx>
        <c:axId val="14875399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753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3.88</c:v>
                </c:pt>
                <c:pt idx="1">
                  <c:v>3.33</c:v>
                </c:pt>
                <c:pt idx="2">
                  <c:v>2.95</c:v>
                </c:pt>
                <c:pt idx="3">
                  <c:v>2.75</c:v>
                </c:pt>
                <c:pt idx="4">
                  <c:v>3.33</c:v>
                </c:pt>
              </c:numCache>
            </c:numRef>
          </c:val>
          <c:extLst xmlns:c16r2="http://schemas.microsoft.com/office/drawing/2015/06/chart">
            <c:ext xmlns:c16="http://schemas.microsoft.com/office/drawing/2014/chart" uri="{C3380CC4-5D6E-409C-BE32-E72D297353CC}">
              <c16:uniqueId val="{00000000-DF06-4E74-8C49-87C85C9BEF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11.27</c:v>
                </c:pt>
                <c:pt idx="1">
                  <c:v>11.16</c:v>
                </c:pt>
                <c:pt idx="2">
                  <c:v>11.99</c:v>
                </c:pt>
                <c:pt idx="3">
                  <c:v>12.05</c:v>
                </c:pt>
                <c:pt idx="4">
                  <c:v>13.02</c:v>
                </c:pt>
              </c:numCache>
            </c:numRef>
          </c:val>
          <c:extLst xmlns:c16r2="http://schemas.microsoft.com/office/drawing/2015/06/chart">
            <c:ext xmlns:c16="http://schemas.microsoft.com/office/drawing/2014/chart" uri="{C3380CC4-5D6E-409C-BE32-E72D297353CC}">
              <c16:uniqueId val="{00000001-DF06-4E74-8C49-87C85C9BEFC8}"/>
            </c:ext>
          </c:extLst>
        </c:ser>
        <c:dLbls>
          <c:showLegendKey val="0"/>
          <c:showVal val="0"/>
          <c:showCatName val="0"/>
          <c:showSerName val="0"/>
          <c:showPercent val="0"/>
          <c:showBubbleSize val="0"/>
        </c:dLbls>
        <c:gapWidth val="250"/>
        <c:overlap val="100"/>
        <c:axId val="1487540528"/>
        <c:axId val="1487541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c:v>
                </c:pt>
                <c:pt idx="1">
                  <c:v>-0.38</c:v>
                </c:pt>
                <c:pt idx="2">
                  <c:v>0.45</c:v>
                </c:pt>
                <c:pt idx="3">
                  <c:v>0.17</c:v>
                </c:pt>
                <c:pt idx="4">
                  <c:v>1.57</c:v>
                </c:pt>
              </c:numCache>
            </c:numRef>
          </c:val>
          <c:smooth val="0"/>
          <c:extLst xmlns:c16r2="http://schemas.microsoft.com/office/drawing/2015/06/chart">
            <c:ext xmlns:c16="http://schemas.microsoft.com/office/drawing/2014/chart" uri="{C3380CC4-5D6E-409C-BE32-E72D297353CC}">
              <c16:uniqueId val="{00000002-DF06-4E74-8C49-87C85C9BEFC8}"/>
            </c:ext>
          </c:extLst>
        </c:ser>
        <c:dLbls>
          <c:showLegendKey val="0"/>
          <c:showVal val="0"/>
          <c:showCatName val="0"/>
          <c:showSerName val="0"/>
          <c:showPercent val="0"/>
          <c:showBubbleSize val="0"/>
        </c:dLbls>
        <c:marker val="1"/>
        <c:smooth val="0"/>
        <c:axId val="1487540528"/>
        <c:axId val="1487541072"/>
      </c:lineChart>
      <c:catAx>
        <c:axId val="148754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7541072"/>
        <c:crosses val="autoZero"/>
        <c:auto val="1"/>
        <c:lblAlgn val="ctr"/>
        <c:lblOffset val="100"/>
        <c:tickLblSkip val="1"/>
        <c:tickMarkSkip val="1"/>
        <c:noMultiLvlLbl val="0"/>
      </c:catAx>
      <c:valAx>
        <c:axId val="148754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54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2.94</c:v>
                </c:pt>
                <c:pt idx="4">
                  <c:v>#N/A</c:v>
                </c:pt>
                <c:pt idx="5">
                  <c:v>0.05</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5B0E-4C4A-9476-0C52B3EF41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B0E-4C4A-9476-0C52B3EF41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B0E-4C4A-9476-0C52B3EF41C3}"/>
            </c:ext>
          </c:extLst>
        </c:ser>
        <c:ser>
          <c:idx val="3"/>
          <c:order val="3"/>
          <c:tx>
            <c:strRef>
              <c:f>データシート!$A$30</c:f>
              <c:strCache>
                <c:ptCount val="1"/>
                <c:pt idx="0">
                  <c:v>介護保険介護サービス事業特別会計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B0E-4C4A-9476-0C52B3EF41C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0.02</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5B0E-4C4A-9476-0C52B3EF41C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0.64</c:v>
                </c:pt>
                <c:pt idx="2">
                  <c:v>#N/A</c:v>
                </c:pt>
                <c:pt idx="3">
                  <c:v>0.54</c:v>
                </c:pt>
                <c:pt idx="4">
                  <c:v>#N/A</c:v>
                </c:pt>
                <c:pt idx="5">
                  <c:v>0.55000000000000004</c:v>
                </c:pt>
                <c:pt idx="6">
                  <c:v>#N/A</c:v>
                </c:pt>
                <c:pt idx="7">
                  <c:v>0.63</c:v>
                </c:pt>
                <c:pt idx="8">
                  <c:v>#N/A</c:v>
                </c:pt>
                <c:pt idx="9">
                  <c:v>0.37</c:v>
                </c:pt>
              </c:numCache>
            </c:numRef>
          </c:val>
          <c:extLst xmlns:c16r2="http://schemas.microsoft.com/office/drawing/2015/06/chart">
            <c:ext xmlns:c16="http://schemas.microsoft.com/office/drawing/2014/chart" uri="{C3380CC4-5D6E-409C-BE32-E72D297353CC}">
              <c16:uniqueId val="{00000005-5B0E-4C4A-9476-0C52B3EF41C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3.23</c:v>
                </c:pt>
                <c:pt idx="2">
                  <c:v>#N/A</c:v>
                </c:pt>
                <c:pt idx="3">
                  <c:v>1.4</c:v>
                </c:pt>
                <c:pt idx="4">
                  <c:v>#N/A</c:v>
                </c:pt>
                <c:pt idx="5">
                  <c:v>2.74</c:v>
                </c:pt>
                <c:pt idx="6">
                  <c:v>#N/A</c:v>
                </c:pt>
                <c:pt idx="7">
                  <c:v>2.56</c:v>
                </c:pt>
                <c:pt idx="8">
                  <c:v>#N/A</c:v>
                </c:pt>
                <c:pt idx="9">
                  <c:v>0.43</c:v>
                </c:pt>
              </c:numCache>
            </c:numRef>
          </c:val>
          <c:extLst xmlns:c16r2="http://schemas.microsoft.com/office/drawing/2015/06/chart">
            <c:ext xmlns:c16="http://schemas.microsoft.com/office/drawing/2014/chart" uri="{C3380CC4-5D6E-409C-BE32-E72D297353CC}">
              <c16:uniqueId val="{00000006-5B0E-4C4A-9476-0C52B3EF41C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0.17</c:v>
                </c:pt>
                <c:pt idx="2">
                  <c:v>#N/A</c:v>
                </c:pt>
                <c:pt idx="3">
                  <c:v>0.8</c:v>
                </c:pt>
                <c:pt idx="4">
                  <c:v>#N/A</c:v>
                </c:pt>
                <c:pt idx="5">
                  <c:v>0.56000000000000005</c:v>
                </c:pt>
                <c:pt idx="6">
                  <c:v>#N/A</c:v>
                </c:pt>
                <c:pt idx="7">
                  <c:v>1.24</c:v>
                </c:pt>
                <c:pt idx="8">
                  <c:v>#N/A</c:v>
                </c:pt>
                <c:pt idx="9">
                  <c:v>1.1100000000000001</c:v>
                </c:pt>
              </c:numCache>
            </c:numRef>
          </c:val>
          <c:extLst xmlns:c16r2="http://schemas.microsoft.com/office/drawing/2015/06/chart">
            <c:ext xmlns:c16="http://schemas.microsoft.com/office/drawing/2014/chart" uri="{C3380CC4-5D6E-409C-BE32-E72D297353CC}">
              <c16:uniqueId val="{00000007-5B0E-4C4A-9476-0C52B3EF41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3.87</c:v>
                </c:pt>
                <c:pt idx="2">
                  <c:v>#N/A</c:v>
                </c:pt>
                <c:pt idx="3">
                  <c:v>3.33</c:v>
                </c:pt>
                <c:pt idx="4">
                  <c:v>#N/A</c:v>
                </c:pt>
                <c:pt idx="5">
                  <c:v>2.94</c:v>
                </c:pt>
                <c:pt idx="6">
                  <c:v>#N/A</c:v>
                </c:pt>
                <c:pt idx="7">
                  <c:v>2.74</c:v>
                </c:pt>
                <c:pt idx="8">
                  <c:v>#N/A</c:v>
                </c:pt>
                <c:pt idx="9">
                  <c:v>3.32</c:v>
                </c:pt>
              </c:numCache>
            </c:numRef>
          </c:val>
          <c:extLst xmlns:c16r2="http://schemas.microsoft.com/office/drawing/2015/06/chart">
            <c:ext xmlns:c16="http://schemas.microsoft.com/office/drawing/2014/chart" uri="{C3380CC4-5D6E-409C-BE32-E72D297353CC}">
              <c16:uniqueId val="{00000008-5B0E-4C4A-9476-0C52B3EF41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7.76</c:v>
                </c:pt>
                <c:pt idx="2">
                  <c:v>#N/A</c:v>
                </c:pt>
                <c:pt idx="3">
                  <c:v>7.96</c:v>
                </c:pt>
                <c:pt idx="4">
                  <c:v>#N/A</c:v>
                </c:pt>
                <c:pt idx="5">
                  <c:v>8.7799999999999994</c:v>
                </c:pt>
                <c:pt idx="6">
                  <c:v>#N/A</c:v>
                </c:pt>
                <c:pt idx="7">
                  <c:v>8.1999999999999993</c:v>
                </c:pt>
                <c:pt idx="8">
                  <c:v>#N/A</c:v>
                </c:pt>
                <c:pt idx="9">
                  <c:v>8.7799999999999994</c:v>
                </c:pt>
              </c:numCache>
            </c:numRef>
          </c:val>
          <c:extLst xmlns:c16r2="http://schemas.microsoft.com/office/drawing/2015/06/chart">
            <c:ext xmlns:c16="http://schemas.microsoft.com/office/drawing/2014/chart" uri="{C3380CC4-5D6E-409C-BE32-E72D297353CC}">
              <c16:uniqueId val="{00000009-5B0E-4C4A-9476-0C52B3EF41C3}"/>
            </c:ext>
          </c:extLst>
        </c:ser>
        <c:dLbls>
          <c:showLegendKey val="0"/>
          <c:showVal val="0"/>
          <c:showCatName val="0"/>
          <c:showSerName val="0"/>
          <c:showPercent val="0"/>
          <c:showBubbleSize val="0"/>
        </c:dLbls>
        <c:gapWidth val="150"/>
        <c:overlap val="100"/>
        <c:axId val="1487541616"/>
        <c:axId val="1487529104"/>
      </c:barChart>
      <c:catAx>
        <c:axId val="148754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7529104"/>
        <c:crosses val="autoZero"/>
        <c:auto val="1"/>
        <c:lblAlgn val="ctr"/>
        <c:lblOffset val="100"/>
        <c:tickLblSkip val="1"/>
        <c:tickMarkSkip val="1"/>
        <c:noMultiLvlLbl val="0"/>
      </c:catAx>
      <c:valAx>
        <c:axId val="148752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54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1397</c:v>
                </c:pt>
                <c:pt idx="5">
                  <c:v>1328</c:v>
                </c:pt>
                <c:pt idx="8">
                  <c:v>1314</c:v>
                </c:pt>
                <c:pt idx="11">
                  <c:v>1306</c:v>
                </c:pt>
                <c:pt idx="14">
                  <c:v>1212</c:v>
                </c:pt>
              </c:numCache>
            </c:numRef>
          </c:val>
          <c:extLst xmlns:c16r2="http://schemas.microsoft.com/office/drawing/2015/06/chart">
            <c:ext xmlns:c16="http://schemas.microsoft.com/office/drawing/2014/chart" uri="{C3380CC4-5D6E-409C-BE32-E72D297353CC}">
              <c16:uniqueId val="{00000000-699D-4B85-A387-BD7C0F4133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99D-4B85-A387-BD7C0F4133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99D-4B85-A387-BD7C0F4133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415</c:v>
                </c:pt>
                <c:pt idx="3">
                  <c:v>424</c:v>
                </c:pt>
                <c:pt idx="6">
                  <c:v>403</c:v>
                </c:pt>
                <c:pt idx="9">
                  <c:v>196</c:v>
                </c:pt>
                <c:pt idx="12">
                  <c:v>142</c:v>
                </c:pt>
              </c:numCache>
            </c:numRef>
          </c:val>
          <c:extLst xmlns:c16r2="http://schemas.microsoft.com/office/drawing/2015/06/chart">
            <c:ext xmlns:c16="http://schemas.microsoft.com/office/drawing/2014/chart" uri="{C3380CC4-5D6E-409C-BE32-E72D297353CC}">
              <c16:uniqueId val="{00000003-699D-4B85-A387-BD7C0F4133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311</c:v>
                </c:pt>
                <c:pt idx="3">
                  <c:v>309</c:v>
                </c:pt>
                <c:pt idx="6">
                  <c:v>335</c:v>
                </c:pt>
                <c:pt idx="9">
                  <c:v>307</c:v>
                </c:pt>
                <c:pt idx="12">
                  <c:v>326</c:v>
                </c:pt>
              </c:numCache>
            </c:numRef>
          </c:val>
          <c:extLst xmlns:c16r2="http://schemas.microsoft.com/office/drawing/2015/06/chart">
            <c:ext xmlns:c16="http://schemas.microsoft.com/office/drawing/2014/chart" uri="{C3380CC4-5D6E-409C-BE32-E72D297353CC}">
              <c16:uniqueId val="{00000004-699D-4B85-A387-BD7C0F4133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9D-4B85-A387-BD7C0F4133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99D-4B85-A387-BD7C0F4133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1255</c:v>
                </c:pt>
                <c:pt idx="3">
                  <c:v>1268</c:v>
                </c:pt>
                <c:pt idx="6">
                  <c:v>1344</c:v>
                </c:pt>
                <c:pt idx="9">
                  <c:v>1337</c:v>
                </c:pt>
                <c:pt idx="12">
                  <c:v>1326</c:v>
                </c:pt>
              </c:numCache>
            </c:numRef>
          </c:val>
          <c:extLst xmlns:c16r2="http://schemas.microsoft.com/office/drawing/2015/06/chart">
            <c:ext xmlns:c16="http://schemas.microsoft.com/office/drawing/2014/chart" uri="{C3380CC4-5D6E-409C-BE32-E72D297353CC}">
              <c16:uniqueId val="{00000007-699D-4B85-A387-BD7C0F4133DE}"/>
            </c:ext>
          </c:extLst>
        </c:ser>
        <c:dLbls>
          <c:showLegendKey val="0"/>
          <c:showVal val="0"/>
          <c:showCatName val="0"/>
          <c:showSerName val="0"/>
          <c:showPercent val="0"/>
          <c:showBubbleSize val="0"/>
        </c:dLbls>
        <c:gapWidth val="100"/>
        <c:overlap val="100"/>
        <c:axId val="1487531824"/>
        <c:axId val="148752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584</c:v>
                </c:pt>
                <c:pt idx="2">
                  <c:v>#N/A</c:v>
                </c:pt>
                <c:pt idx="3">
                  <c:v>#N/A</c:v>
                </c:pt>
                <c:pt idx="4">
                  <c:v>673</c:v>
                </c:pt>
                <c:pt idx="5">
                  <c:v>#N/A</c:v>
                </c:pt>
                <c:pt idx="6">
                  <c:v>#N/A</c:v>
                </c:pt>
                <c:pt idx="7">
                  <c:v>768</c:v>
                </c:pt>
                <c:pt idx="8">
                  <c:v>#N/A</c:v>
                </c:pt>
                <c:pt idx="9">
                  <c:v>#N/A</c:v>
                </c:pt>
                <c:pt idx="10">
                  <c:v>534</c:v>
                </c:pt>
                <c:pt idx="11">
                  <c:v>#N/A</c:v>
                </c:pt>
                <c:pt idx="12">
                  <c:v>#N/A</c:v>
                </c:pt>
                <c:pt idx="13">
                  <c:v>582</c:v>
                </c:pt>
                <c:pt idx="14">
                  <c:v>#N/A</c:v>
                </c:pt>
              </c:numCache>
            </c:numRef>
          </c:val>
          <c:smooth val="0"/>
          <c:extLst xmlns:c16r2="http://schemas.microsoft.com/office/drawing/2015/06/chart">
            <c:ext xmlns:c16="http://schemas.microsoft.com/office/drawing/2014/chart" uri="{C3380CC4-5D6E-409C-BE32-E72D297353CC}">
              <c16:uniqueId val="{00000008-699D-4B85-A387-BD7C0F4133DE}"/>
            </c:ext>
          </c:extLst>
        </c:ser>
        <c:dLbls>
          <c:showLegendKey val="0"/>
          <c:showVal val="0"/>
          <c:showCatName val="0"/>
          <c:showSerName val="0"/>
          <c:showPercent val="0"/>
          <c:showBubbleSize val="0"/>
        </c:dLbls>
        <c:marker val="1"/>
        <c:smooth val="0"/>
        <c:axId val="1487531824"/>
        <c:axId val="1487526384"/>
      </c:lineChart>
      <c:catAx>
        <c:axId val="148753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7526384"/>
        <c:crosses val="autoZero"/>
        <c:auto val="1"/>
        <c:lblAlgn val="ctr"/>
        <c:lblOffset val="100"/>
        <c:tickLblSkip val="1"/>
        <c:tickMarkSkip val="1"/>
        <c:noMultiLvlLbl val="0"/>
      </c:catAx>
      <c:valAx>
        <c:axId val="148752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53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14174</c:v>
                </c:pt>
                <c:pt idx="5">
                  <c:v>14919</c:v>
                </c:pt>
                <c:pt idx="8">
                  <c:v>14672</c:v>
                </c:pt>
                <c:pt idx="11">
                  <c:v>14431</c:v>
                </c:pt>
                <c:pt idx="14">
                  <c:v>14767</c:v>
                </c:pt>
              </c:numCache>
            </c:numRef>
          </c:val>
          <c:extLst xmlns:c16r2="http://schemas.microsoft.com/office/drawing/2015/06/chart">
            <c:ext xmlns:c16="http://schemas.microsoft.com/office/drawing/2014/chart" uri="{C3380CC4-5D6E-409C-BE32-E72D297353CC}">
              <c16:uniqueId val="{00000000-65DF-4C17-B889-0044CBB025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5DF-4C17-B889-0044CBB025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2116</c:v>
                </c:pt>
                <c:pt idx="5">
                  <c:v>1842</c:v>
                </c:pt>
                <c:pt idx="8">
                  <c:v>2336</c:v>
                </c:pt>
                <c:pt idx="11">
                  <c:v>2796</c:v>
                </c:pt>
                <c:pt idx="14">
                  <c:v>3246</c:v>
                </c:pt>
              </c:numCache>
            </c:numRef>
          </c:val>
          <c:extLst xmlns:c16r2="http://schemas.microsoft.com/office/drawing/2015/06/chart">
            <c:ext xmlns:c16="http://schemas.microsoft.com/office/drawing/2014/chart" uri="{C3380CC4-5D6E-409C-BE32-E72D297353CC}">
              <c16:uniqueId val="{00000002-65DF-4C17-B889-0044CBB025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DF-4C17-B889-0044CBB025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DF-4C17-B889-0044CBB025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DF-4C17-B889-0044CBB025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1482</c:v>
                </c:pt>
                <c:pt idx="3">
                  <c:v>1424</c:v>
                </c:pt>
                <c:pt idx="6">
                  <c:v>1443</c:v>
                </c:pt>
                <c:pt idx="9">
                  <c:v>1732</c:v>
                </c:pt>
                <c:pt idx="12">
                  <c:v>1257</c:v>
                </c:pt>
              </c:numCache>
            </c:numRef>
          </c:val>
          <c:extLst xmlns:c16r2="http://schemas.microsoft.com/office/drawing/2015/06/chart">
            <c:ext xmlns:c16="http://schemas.microsoft.com/office/drawing/2014/chart" uri="{C3380CC4-5D6E-409C-BE32-E72D297353CC}">
              <c16:uniqueId val="{00000006-65DF-4C17-B889-0044CBB025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1252</c:v>
                </c:pt>
                <c:pt idx="3">
                  <c:v>1051</c:v>
                </c:pt>
                <c:pt idx="6">
                  <c:v>754</c:v>
                </c:pt>
                <c:pt idx="9">
                  <c:v>571</c:v>
                </c:pt>
                <c:pt idx="12">
                  <c:v>389</c:v>
                </c:pt>
              </c:numCache>
            </c:numRef>
          </c:val>
          <c:extLst xmlns:c16r2="http://schemas.microsoft.com/office/drawing/2015/06/chart">
            <c:ext xmlns:c16="http://schemas.microsoft.com/office/drawing/2014/chart" uri="{C3380CC4-5D6E-409C-BE32-E72D297353CC}">
              <c16:uniqueId val="{00000007-65DF-4C17-B889-0044CBB025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3267</c:v>
                </c:pt>
                <c:pt idx="3">
                  <c:v>3846</c:v>
                </c:pt>
                <c:pt idx="6">
                  <c:v>4088</c:v>
                </c:pt>
                <c:pt idx="9">
                  <c:v>3931</c:v>
                </c:pt>
                <c:pt idx="12">
                  <c:v>3478</c:v>
                </c:pt>
              </c:numCache>
            </c:numRef>
          </c:val>
          <c:extLst xmlns:c16r2="http://schemas.microsoft.com/office/drawing/2015/06/chart">
            <c:ext xmlns:c16="http://schemas.microsoft.com/office/drawing/2014/chart" uri="{C3380CC4-5D6E-409C-BE32-E72D297353CC}">
              <c16:uniqueId val="{00000008-65DF-4C17-B889-0044CBB025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5DF-4C17-B889-0044CBB025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14903</c:v>
                </c:pt>
                <c:pt idx="3">
                  <c:v>15848</c:v>
                </c:pt>
                <c:pt idx="6">
                  <c:v>17202</c:v>
                </c:pt>
                <c:pt idx="9">
                  <c:v>17173</c:v>
                </c:pt>
                <c:pt idx="12">
                  <c:v>18489</c:v>
                </c:pt>
              </c:numCache>
            </c:numRef>
          </c:val>
          <c:extLst xmlns:c16r2="http://schemas.microsoft.com/office/drawing/2015/06/chart">
            <c:ext xmlns:c16="http://schemas.microsoft.com/office/drawing/2014/chart" uri="{C3380CC4-5D6E-409C-BE32-E72D297353CC}">
              <c16:uniqueId val="{0000000A-65DF-4C17-B889-0044CBB025F7}"/>
            </c:ext>
          </c:extLst>
        </c:ser>
        <c:dLbls>
          <c:showLegendKey val="0"/>
          <c:showVal val="0"/>
          <c:showCatName val="0"/>
          <c:showSerName val="0"/>
          <c:showPercent val="0"/>
          <c:showBubbleSize val="0"/>
        </c:dLbls>
        <c:gapWidth val="100"/>
        <c:overlap val="100"/>
        <c:axId val="1487526928"/>
        <c:axId val="148752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4612</c:v>
                </c:pt>
                <c:pt idx="2">
                  <c:v>#N/A</c:v>
                </c:pt>
                <c:pt idx="3">
                  <c:v>#N/A</c:v>
                </c:pt>
                <c:pt idx="4">
                  <c:v>5407</c:v>
                </c:pt>
                <c:pt idx="5">
                  <c:v>#N/A</c:v>
                </c:pt>
                <c:pt idx="6">
                  <c:v>#N/A</c:v>
                </c:pt>
                <c:pt idx="7">
                  <c:v>6479</c:v>
                </c:pt>
                <c:pt idx="8">
                  <c:v>#N/A</c:v>
                </c:pt>
                <c:pt idx="9">
                  <c:v>#N/A</c:v>
                </c:pt>
                <c:pt idx="10">
                  <c:v>6180</c:v>
                </c:pt>
                <c:pt idx="11">
                  <c:v>#N/A</c:v>
                </c:pt>
                <c:pt idx="12">
                  <c:v>#N/A</c:v>
                </c:pt>
                <c:pt idx="13">
                  <c:v>5600</c:v>
                </c:pt>
                <c:pt idx="14">
                  <c:v>#N/A</c:v>
                </c:pt>
              </c:numCache>
            </c:numRef>
          </c:val>
          <c:smooth val="0"/>
          <c:extLst xmlns:c16r2="http://schemas.microsoft.com/office/drawing/2015/06/chart">
            <c:ext xmlns:c16="http://schemas.microsoft.com/office/drawing/2014/chart" uri="{C3380CC4-5D6E-409C-BE32-E72D297353CC}">
              <c16:uniqueId val="{0000000B-65DF-4C17-B889-0044CBB025F7}"/>
            </c:ext>
          </c:extLst>
        </c:ser>
        <c:dLbls>
          <c:showLegendKey val="0"/>
          <c:showVal val="0"/>
          <c:showCatName val="0"/>
          <c:showSerName val="0"/>
          <c:showPercent val="0"/>
          <c:showBubbleSize val="0"/>
        </c:dLbls>
        <c:marker val="1"/>
        <c:smooth val="0"/>
        <c:axId val="1487526928"/>
        <c:axId val="1487528560"/>
      </c:lineChart>
      <c:catAx>
        <c:axId val="148752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7528560"/>
        <c:crosses val="autoZero"/>
        <c:auto val="1"/>
        <c:lblAlgn val="ctr"/>
        <c:lblOffset val="100"/>
        <c:tickLblSkip val="1"/>
        <c:tickMarkSkip val="1"/>
        <c:noMultiLvlLbl val="0"/>
      </c:catAx>
      <c:valAx>
        <c:axId val="148752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52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1239</c:v>
                </c:pt>
                <c:pt idx="1">
                  <c:v>1271</c:v>
                </c:pt>
                <c:pt idx="2">
                  <c:v>1375</c:v>
                </c:pt>
              </c:numCache>
            </c:numRef>
          </c:val>
          <c:extLst xmlns:c16r2="http://schemas.microsoft.com/office/drawing/2015/06/chart">
            <c:ext xmlns:c16="http://schemas.microsoft.com/office/drawing/2014/chart" uri="{C3380CC4-5D6E-409C-BE32-E72D297353CC}">
              <c16:uniqueId val="{00000000-CED3-4F2F-AFD6-FFD3267CF7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282</c:v>
                </c:pt>
                <c:pt idx="1">
                  <c:v>382</c:v>
                </c:pt>
                <c:pt idx="2">
                  <c:v>643</c:v>
                </c:pt>
              </c:numCache>
            </c:numRef>
          </c:val>
          <c:extLst xmlns:c16r2="http://schemas.microsoft.com/office/drawing/2015/06/chart">
            <c:ext xmlns:c16="http://schemas.microsoft.com/office/drawing/2014/chart" uri="{C3380CC4-5D6E-409C-BE32-E72D297353CC}">
              <c16:uniqueId val="{00000001-CED3-4F2F-AFD6-FFD3267CF7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317</c:v>
                </c:pt>
                <c:pt idx="1">
                  <c:v>343</c:v>
                </c:pt>
                <c:pt idx="2">
                  <c:v>128</c:v>
                </c:pt>
              </c:numCache>
            </c:numRef>
          </c:val>
          <c:extLst xmlns:c16r2="http://schemas.microsoft.com/office/drawing/2015/06/chart">
            <c:ext xmlns:c16="http://schemas.microsoft.com/office/drawing/2014/chart" uri="{C3380CC4-5D6E-409C-BE32-E72D297353CC}">
              <c16:uniqueId val="{00000002-CED3-4F2F-AFD6-FFD3267CF76B}"/>
            </c:ext>
          </c:extLst>
        </c:ser>
        <c:dLbls>
          <c:showLegendKey val="0"/>
          <c:showVal val="0"/>
          <c:showCatName val="0"/>
          <c:showSerName val="0"/>
          <c:showPercent val="0"/>
          <c:showBubbleSize val="0"/>
        </c:dLbls>
        <c:gapWidth val="120"/>
        <c:overlap val="100"/>
        <c:axId val="1487529648"/>
        <c:axId val="1641108720"/>
      </c:barChart>
      <c:catAx>
        <c:axId val="148752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41108720"/>
        <c:crosses val="autoZero"/>
        <c:auto val="1"/>
        <c:lblAlgn val="ctr"/>
        <c:lblOffset val="100"/>
        <c:tickLblSkip val="1"/>
        <c:tickMarkSkip val="1"/>
        <c:noMultiLvlLbl val="0"/>
      </c:catAx>
      <c:valAx>
        <c:axId val="1641108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752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606-422B-9F5A-0740CC73F8C1}"/>
                </c:ext>
                <c:ext xmlns:c15="http://schemas.microsoft.com/office/drawing/2012/chart" uri="{CE6537A1-D6FC-4f65-9D91-7224C49458BB}">
                  <c15:dlblFieldTable>
                    <c15:dlblFTEntry>
                      <c15:txfldGUID>{B836077D-4556-4FDB-B995-0D82DA041C03}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606-422B-9F5A-0740CC73F8C1}"/>
                </c:ext>
                <c:ext xmlns:c15="http://schemas.microsoft.com/office/drawing/2012/chart" uri="{CE6537A1-D6FC-4f65-9D91-7224C49458BB}">
                  <c15:dlblFieldTable>
                    <c15:dlblFTEntry>
                      <c15:txfldGUID>{ACAA0DAC-802B-4876-8FB4-E0D8B60040E8}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606-422B-9F5A-0740CC73F8C1}"/>
                </c:ext>
                <c:ext xmlns:c15="http://schemas.microsoft.com/office/drawing/2012/chart" uri="{CE6537A1-D6FC-4f65-9D91-7224C49458BB}">
                  <c15:dlblFieldTable>
                    <c15:dlblFTEntry>
                      <c15:txfldGUID>{3EB8415F-F646-4151-AF7E-AC7F18AA8328}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606-422B-9F5A-0740CC73F8C1}"/>
                </c:ext>
                <c:ext xmlns:c15="http://schemas.microsoft.com/office/drawing/2012/chart" uri="{CE6537A1-D6FC-4f65-9D91-7224C49458BB}">
                  <c15:dlblFieldTable>
                    <c15:dlblFTEntry>
                      <c15:txfldGUID>{134C8B91-5719-4292-855F-7743167A096C}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606-422B-9F5A-0740CC73F8C1}"/>
                </c:ext>
                <c:ext xmlns:c15="http://schemas.microsoft.com/office/drawing/2012/chart" uri="{CE6537A1-D6FC-4f65-9D91-7224C49458BB}">
                  <c15:dlblFieldTable>
                    <c15:dlblFTEntry>
                      <c15:txfldGUID>{F62EEDEF-A38D-4CA1-AB94-92CEE083F5E3}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606-422B-9F5A-0740CC73F8C1}"/>
                </c:ext>
                <c:ext xmlns:c15="http://schemas.microsoft.com/office/drawing/2012/chart" uri="{CE6537A1-D6FC-4f65-9D91-7224C49458BB}">
                  <c15:layout/>
                  <c15:dlblFieldTable>
                    <c15:dlblFTEntry>
                      <c15:txfldGUID>{8A8D9BA1-F027-44A7-9A42-D02616A34867}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606-422B-9F5A-0740CC73F8C1}"/>
                </c:ext>
                <c:ext xmlns:c15="http://schemas.microsoft.com/office/drawing/2012/chart" uri="{CE6537A1-D6FC-4f65-9D91-7224C49458BB}">
                  <c15:layout/>
                  <c15:dlblFieldTable>
                    <c15:dlblFTEntry>
                      <c15:txfldGUID>{A4DAC750-BAAD-4807-A2C5-41BBA009315E}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606-422B-9F5A-0740CC73F8C1}"/>
                </c:ext>
                <c:ext xmlns:c15="http://schemas.microsoft.com/office/drawing/2012/chart" uri="{CE6537A1-D6FC-4f65-9D91-7224C49458BB}">
                  <c15:layout/>
                  <c15:dlblFieldTable>
                    <c15:dlblFTEntry>
                      <c15:txfldGUID>{4C4D8553-4D96-4B0B-9633-9C5D0ADF38FD}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606-422B-9F5A-0740CC73F8C1}"/>
                </c:ext>
                <c:ext xmlns:c15="http://schemas.microsoft.com/office/drawing/2012/chart" uri="{CE6537A1-D6FC-4f65-9D91-7224C49458BB}">
                  <c15:layout/>
                  <c15:dlblFieldTable>
                    <c15:dlblFTEntry>
                      <c15:txfldGUID>{BE5D3CB0-CD6C-474B-BBDC-1D6E0198E1D8}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64.599999999999994</c:v>
                </c:pt>
                <c:pt idx="16">
                  <c:v>63.4</c:v>
                </c:pt>
                <c:pt idx="24">
                  <c:v>65.3</c:v>
                </c:pt>
                <c:pt idx="32">
                  <c:v>65.3</c:v>
                </c:pt>
              </c:numCache>
            </c:numRef>
          </c:xVal>
          <c:yVal>
            <c:numRef>
              <c:f>公会計指標分析・財政指標組合せ分析表!$BP$51:$DC$51</c:f>
              <c:numCache>
                <c:formatCode>#,##0.0;"▲ "#,##0.0</c:formatCode>
                <c:ptCount val="40"/>
                <c:pt idx="8">
                  <c:v>60</c:v>
                </c:pt>
                <c:pt idx="16">
                  <c:v>71.8</c:v>
                </c:pt>
                <c:pt idx="24">
                  <c:v>66.8</c:v>
                </c:pt>
                <c:pt idx="32">
                  <c:v>59.8</c:v>
                </c:pt>
              </c:numCache>
            </c:numRef>
          </c:yVal>
          <c:smooth val="0"/>
          <c:extLst xmlns:c16r2="http://schemas.microsoft.com/office/drawing/2015/06/chart">
            <c:ext xmlns:c16="http://schemas.microsoft.com/office/drawing/2014/chart" uri="{C3380CC4-5D6E-409C-BE32-E72D297353CC}">
              <c16:uniqueId val="{00000009-D606-422B-9F5A-0740CC73F8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06-422B-9F5A-0740CC73F8C1}"/>
                </c:ext>
                <c:ext xmlns:c15="http://schemas.microsoft.com/office/drawing/2012/chart" uri="{CE6537A1-D6FC-4f65-9D91-7224C49458BB}">
                  <c15:dlblFieldTable>
                    <c15:dlblFTEntry>
                      <c15:txfldGUID>{87ACD4A2-F793-42D8-9393-70E419AE10AA}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606-422B-9F5A-0740CC73F8C1}"/>
                </c:ext>
                <c:ext xmlns:c15="http://schemas.microsoft.com/office/drawing/2012/chart" uri="{CE6537A1-D6FC-4f65-9D91-7224C49458BB}">
                  <c15:dlblFieldTable>
                    <c15:dlblFTEntry>
                      <c15:txfldGUID>{9005CF6C-96B4-409A-A08E-3744A544720A}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606-422B-9F5A-0740CC73F8C1}"/>
                </c:ext>
                <c:ext xmlns:c15="http://schemas.microsoft.com/office/drawing/2012/chart" uri="{CE6537A1-D6FC-4f65-9D91-7224C49458BB}">
                  <c15:dlblFieldTable>
                    <c15:dlblFTEntry>
                      <c15:txfldGUID>{17B4366B-2ABA-4F59-BCEA-DECBC40A87F5}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606-422B-9F5A-0740CC73F8C1}"/>
                </c:ext>
                <c:ext xmlns:c15="http://schemas.microsoft.com/office/drawing/2012/chart" uri="{CE6537A1-D6FC-4f65-9D91-7224C49458BB}">
                  <c15:dlblFieldTable>
                    <c15:dlblFTEntry>
                      <c15:txfldGUID>{4970B34E-51A1-4438-A5C4-AB16C5C9B6C0}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606-422B-9F5A-0740CC73F8C1}"/>
                </c:ext>
                <c:ext xmlns:c15="http://schemas.microsoft.com/office/drawing/2012/chart" uri="{CE6537A1-D6FC-4f65-9D91-7224C49458BB}">
                  <c15:dlblFieldTable>
                    <c15:dlblFTEntry>
                      <c15:txfldGUID>{B7B2825E-6924-44A7-A43B-FCC7486872AA}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606-422B-9F5A-0740CC73F8C1}"/>
                </c:ext>
                <c:ext xmlns:c15="http://schemas.microsoft.com/office/drawing/2012/chart" uri="{CE6537A1-D6FC-4f65-9D91-7224C49458BB}">
                  <c15:layout/>
                  <c15:dlblFieldTable>
                    <c15:dlblFTEntry>
                      <c15:txfldGUID>{8CED6FC3-B789-4685-8A9A-CAFED6454C72}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606-422B-9F5A-0740CC73F8C1}"/>
                </c:ext>
                <c:ext xmlns:c15="http://schemas.microsoft.com/office/drawing/2012/chart" uri="{CE6537A1-D6FC-4f65-9D91-7224C49458BB}">
                  <c15:layout/>
                  <c15:dlblFieldTable>
                    <c15:dlblFTEntry>
                      <c15:txfldGUID>{C34D1E46-5AB8-4F1F-B35F-C0C6E155AD95}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606-422B-9F5A-0740CC73F8C1}"/>
                </c:ext>
                <c:ext xmlns:c15="http://schemas.microsoft.com/office/drawing/2012/chart" uri="{CE6537A1-D6FC-4f65-9D91-7224C49458BB}">
                  <c15:layout/>
                  <c15:dlblFieldTable>
                    <c15:dlblFTEntry>
                      <c15:txfldGUID>{73650A26-9249-4B76-94F1-B277E37D948C}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606-422B-9F5A-0740CC73F8C1}"/>
                </c:ext>
                <c:ext xmlns:c15="http://schemas.microsoft.com/office/drawing/2012/chart" uri="{CE6537A1-D6FC-4f65-9D91-7224C49458BB}">
                  <c15:layout/>
                  <c15:dlblFieldTable>
                    <c15:dlblFTEntry>
                      <c15:txfldGUID>{48004D99-1291-4C46-96D9-307F07FC04E8}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D606-422B-9F5A-0740CC73F8C1}"/>
            </c:ext>
          </c:extLst>
        </c:ser>
        <c:dLbls>
          <c:showLegendKey val="0"/>
          <c:showVal val="1"/>
          <c:showCatName val="0"/>
          <c:showSerName val="0"/>
          <c:showPercent val="0"/>
          <c:showBubbleSize val="0"/>
        </c:dLbls>
        <c:axId val="1838263328"/>
        <c:axId val="1838266048"/>
      </c:scatterChart>
      <c:valAx>
        <c:axId val="1838263328"/>
        <c:scaling>
          <c:orientation val="minMax"/>
          <c:max val="66.099999999999994"/>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8266048"/>
        <c:crosses val="autoZero"/>
        <c:crossBetween val="midCat"/>
      </c:valAx>
      <c:valAx>
        <c:axId val="1838266048"/>
        <c:scaling>
          <c:orientation val="minMax"/>
          <c:max val="8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8263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A5-42E5-9990-C6E6F2522921}"/>
                </c:ext>
                <c:ext xmlns:c15="http://schemas.microsoft.com/office/drawing/2012/chart" uri="{CE6537A1-D6FC-4f65-9D91-7224C49458BB}">
                  <c15:dlblFieldTable>
                    <c15:dlblFTEntry>
                      <c15:txfldGUID>{0A85FD6D-D5F9-4402-B5E1-0D9721C83F0F}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A5-42E5-9990-C6E6F2522921}"/>
                </c:ext>
                <c:ext xmlns:c15="http://schemas.microsoft.com/office/drawing/2012/chart" uri="{CE6537A1-D6FC-4f65-9D91-7224C49458BB}">
                  <c15:dlblFieldTable>
                    <c15:dlblFTEntry>
                      <c15:txfldGUID>{E62798CC-5C2C-4531-8EE3-511D6872C1E6}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A5-42E5-9990-C6E6F2522921}"/>
                </c:ext>
                <c:ext xmlns:c15="http://schemas.microsoft.com/office/drawing/2012/chart" uri="{CE6537A1-D6FC-4f65-9D91-7224C49458BB}">
                  <c15:dlblFieldTable>
                    <c15:dlblFTEntry>
                      <c15:txfldGUID>{3ADF0CA9-F1A0-4888-B4A3-74F0FF47FA3B}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A5-42E5-9990-C6E6F2522921}"/>
                </c:ext>
                <c:ext xmlns:c15="http://schemas.microsoft.com/office/drawing/2012/chart" uri="{CE6537A1-D6FC-4f65-9D91-7224C49458BB}">
                  <c15:dlblFieldTable>
                    <c15:dlblFTEntry>
                      <c15:txfldGUID>{969B1958-1BD7-4817-BBA9-45BFD2B28BB5}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A5-42E5-9990-C6E6F2522921}"/>
                </c:ext>
                <c:ext xmlns:c15="http://schemas.microsoft.com/office/drawing/2012/chart" uri="{CE6537A1-D6FC-4f65-9D91-7224C49458BB}">
                  <c15:dlblFieldTable>
                    <c15:dlblFTEntry>
                      <c15:txfldGUID>{6191476E-D041-4BD2-BE0B-D6508D398724}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A5-42E5-9990-C6E6F2522921}"/>
                </c:ext>
                <c:ext xmlns:c15="http://schemas.microsoft.com/office/drawing/2012/chart" uri="{CE6537A1-D6FC-4f65-9D91-7224C49458BB}">
                  <c15:dlblFieldTable>
                    <c15:dlblFTEntry>
                      <c15:txfldGUID>{122AED3C-84CD-4609-9036-1496DB2B5CCA}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A5-42E5-9990-C6E6F2522921}"/>
                </c:ext>
                <c:ext xmlns:c15="http://schemas.microsoft.com/office/drawing/2012/chart" uri="{CE6537A1-D6FC-4f65-9D91-7224C49458BB}">
                  <c15:dlblFieldTable>
                    <c15:dlblFTEntry>
                      <c15:txfldGUID>{473E6A5C-6BC6-40AC-B949-BC1870880F59}</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A5-42E5-9990-C6E6F2522921}"/>
                </c:ext>
                <c:ext xmlns:c15="http://schemas.microsoft.com/office/drawing/2012/chart" uri="{CE6537A1-D6FC-4f65-9D91-7224C49458BB}">
                  <c15:dlblFieldTable>
                    <c15:dlblFTEntry>
                      <c15:txfldGUID>{63046841-1A55-4C3B-8531-F24C349B5BED}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A5-42E5-9990-C6E6F2522921}"/>
                </c:ext>
                <c:ext xmlns:c15="http://schemas.microsoft.com/office/drawing/2012/chart" uri="{CE6537A1-D6FC-4f65-9D91-7224C49458BB}">
                  <c15:dlblFieldTable>
                    <c15:dlblFTEntry>
                      <c15:txfldGUID>{C96F868B-C479-4F6C-B2D7-EEE3A050D6B1}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6.9</c:v>
                </c:pt>
                <c:pt idx="16">
                  <c:v>7.5</c:v>
                </c:pt>
                <c:pt idx="24">
                  <c:v>7.2</c:v>
                </c:pt>
                <c:pt idx="32">
                  <c:v>6.8</c:v>
                </c:pt>
              </c:numCache>
            </c:numRef>
          </c:xVal>
          <c:yVal>
            <c:numRef>
              <c:f>公会計指標分析・財政指標組合せ分析表!$BP$73:$DC$73</c:f>
              <c:numCache>
                <c:formatCode>#,##0.0;"▲ "#,##0.0</c:formatCode>
                <c:ptCount val="40"/>
                <c:pt idx="0">
                  <c:v>52.7</c:v>
                </c:pt>
                <c:pt idx="8">
                  <c:v>60</c:v>
                </c:pt>
                <c:pt idx="16">
                  <c:v>71.8</c:v>
                </c:pt>
                <c:pt idx="24">
                  <c:v>66.8</c:v>
                </c:pt>
                <c:pt idx="32">
                  <c:v>59.8</c:v>
                </c:pt>
              </c:numCache>
            </c:numRef>
          </c:yVal>
          <c:smooth val="0"/>
          <c:extLst xmlns:c16r2="http://schemas.microsoft.com/office/drawing/2015/06/chart">
            <c:ext xmlns:c16="http://schemas.microsoft.com/office/drawing/2014/chart" uri="{C3380CC4-5D6E-409C-BE32-E72D297353CC}">
              <c16:uniqueId val="{00000009-8BA5-42E5-9990-C6E6F25229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A5-42E5-9990-C6E6F2522921}"/>
                </c:ext>
                <c:ext xmlns:c15="http://schemas.microsoft.com/office/drawing/2012/chart" uri="{CE6537A1-D6FC-4f65-9D91-7224C49458BB}">
                  <c15:dlblFieldTable>
                    <c15:dlblFTEntry>
                      <c15:txfldGUID>{A68C128F-062B-4F07-A526-9695E67F3691}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A5-42E5-9990-C6E6F2522921}"/>
                </c:ext>
                <c:ext xmlns:c15="http://schemas.microsoft.com/office/drawing/2012/chart" uri="{CE6537A1-D6FC-4f65-9D91-7224C49458BB}">
                  <c15:dlblFieldTable>
                    <c15:dlblFTEntry>
                      <c15:txfldGUID>{C03CD9A0-B12C-4050-9396-A18FEE26361B}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A5-42E5-9990-C6E6F2522921}"/>
                </c:ext>
                <c:ext xmlns:c15="http://schemas.microsoft.com/office/drawing/2012/chart" uri="{CE6537A1-D6FC-4f65-9D91-7224C49458BB}">
                  <c15:dlblFieldTable>
                    <c15:dlblFTEntry>
                      <c15:txfldGUID>{FD936EBA-8406-460F-9187-388897D0D563}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A5-42E5-9990-C6E6F2522921}"/>
                </c:ext>
                <c:ext xmlns:c15="http://schemas.microsoft.com/office/drawing/2012/chart" uri="{CE6537A1-D6FC-4f65-9D91-7224C49458BB}">
                  <c15:dlblFieldTable>
                    <c15:dlblFTEntry>
                      <c15:txfldGUID>{23296E49-CA51-4C21-BB58-0D72476D1B1F}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A5-42E5-9990-C6E6F2522921}"/>
                </c:ext>
                <c:ext xmlns:c15="http://schemas.microsoft.com/office/drawing/2012/chart" uri="{CE6537A1-D6FC-4f65-9D91-7224C49458BB}">
                  <c15:dlblFieldTable>
                    <c15:dlblFTEntry>
                      <c15:txfldGUID>{6098743B-5106-4819-88E3-04EEFC264C30}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A5-42E5-9990-C6E6F2522921}"/>
                </c:ext>
                <c:ext xmlns:c15="http://schemas.microsoft.com/office/drawing/2012/chart" uri="{CE6537A1-D6FC-4f65-9D91-7224C49458BB}">
                  <c15:dlblFieldTable>
                    <c15:dlblFTEntry>
                      <c15:txfldGUID>{D46CD0A5-EB08-4B0E-923E-BF66B7EDD905}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A5-42E5-9990-C6E6F2522921}"/>
                </c:ext>
                <c:ext xmlns:c15="http://schemas.microsoft.com/office/drawing/2012/chart" uri="{CE6537A1-D6FC-4f65-9D91-7224C49458BB}">
                  <c15:dlblFieldTable>
                    <c15:dlblFTEntry>
                      <c15:txfldGUID>{FFCBD7A0-18C2-4047-AADE-DA78D6BCFF0B}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A5-42E5-9990-C6E6F2522921}"/>
                </c:ext>
                <c:ext xmlns:c15="http://schemas.microsoft.com/office/drawing/2012/chart" uri="{CE6537A1-D6FC-4f65-9D91-7224C49458BB}">
                  <c15:dlblFieldTable>
                    <c15:dlblFTEntry>
                      <c15:txfldGUID>{52889FFC-9BB8-40B4-B0E6-79B9316E7BB0}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A5-42E5-9990-C6E6F2522921}"/>
                </c:ext>
                <c:ext xmlns:c15="http://schemas.microsoft.com/office/drawing/2012/chart" uri="{CE6537A1-D6FC-4f65-9D91-7224C49458BB}">
                  <c15:dlblFieldTable>
                    <c15:dlblFTEntry>
                      <c15:txfldGUID>{2832E0DA-BC01-42AF-B128-0932B1D50754}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8BA5-42E5-9990-C6E6F2522921}"/>
            </c:ext>
          </c:extLst>
        </c:ser>
        <c:dLbls>
          <c:showLegendKey val="0"/>
          <c:showVal val="1"/>
          <c:showCatName val="0"/>
          <c:showSerName val="0"/>
          <c:showPercent val="0"/>
          <c:showBubbleSize val="0"/>
        </c:dLbls>
        <c:axId val="1838256256"/>
        <c:axId val="1734971984"/>
      </c:scatterChart>
      <c:valAx>
        <c:axId val="183825625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4971984"/>
        <c:crosses val="autoZero"/>
        <c:crossBetween val="midCat"/>
      </c:valAx>
      <c:valAx>
        <c:axId val="1734971984"/>
        <c:scaling>
          <c:orientation val="minMax"/>
          <c:max val="8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8256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実質公債費比率は３ヵ年平均で７．２％となっており、前年度の３ヵ年平均と同等であった。</a:t>
          </a:r>
        </a:p>
        <a:p>
          <a:r>
            <a:rPr kumimoji="1" lang="ja-JP" altLang="en-US" sz="1400">
              <a:latin typeface="ＭＳ ゴシック" pitchFamily="49" charset="-128"/>
              <a:ea typeface="ＭＳ ゴシック" pitchFamily="49" charset="-128"/>
            </a:rPr>
            <a:t>　大型建設事業を実施したことにより、地方債の償還額の増加が見込まれることから、プライマリーバランス及び投資的経費の状況を考慮しつつ、実質公債費比率の上昇の抑制に努める。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当市では記入対象となる減債基金残高はない。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将来負担比率は５９．８％と前年度と比べ７．０ポイント減少した。その要因としては、剰余金を財源とした財政調整基金及び減債基金への積立等により充当可能基金が増加したことによる。</a:t>
          </a:r>
        </a:p>
        <a:p>
          <a:r>
            <a:rPr kumimoji="1" lang="ja-JP" altLang="en-US" sz="1400">
              <a:latin typeface="ＭＳ ゴシック" pitchFamily="49" charset="-128"/>
              <a:ea typeface="ＭＳ ゴシック" pitchFamily="49" charset="-128"/>
            </a:rPr>
            <a:t>　平成２８年度から平成３０年度において、大型建設事業の実施等に係る地方債の新規発行により、地方債現在高が上昇したことから、プライマリーバランスを考慮した地方債の新規発行に努め、財政構造改革の推進による中期財政計画に掲げる住民一人あたりの財政調整基金の増加を図り、将来負担比率の上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岩手県滝沢市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平成２７年度に着手した財政構造改革による歳入拡大と歳出削減の成果等により約１億４百万円の増、減債基金が、新設校整備事業等の大規模事業に係る起債償還を見込んだ積立てにより約２億６千万円の増となった。これらの理由により、基金全体としては約１億４千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住民一人当たりの基金残高は類似団体平均を上回っているものの、岩手県内では大きく平均を下回っているため、不測の災害等に対応できるよう積立額を増加させていくよう努める。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地域整備特別対策事業基金：地域整備及び自ら考え自ら行う地域づくりの推進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特定防衛施設周辺整備調整交付金事業基金：防衛施設周辺の生活環境の整備等に関する法律第９条の規定による公共用の施設の整備又はその他の生活環境の改善若しくは開発の円滑な実施への寄与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情報通信産業集積振興基金：ＩＰＵイノベーションセンターの管理及び運営に関する事業、市が所有する情報通信産業の集積を図るための用地の管理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特別対策事業基金：ふるさと納税寄附金の積立による約２千９百万円の増、ふるさと納税充当事業への取崩し４千万円および新設校整備事業への取崩し１億６千５百万円の減により、計約１億７千６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特定防衛施設周辺整備調整交付金事業基金：特定防衛施設周辺整備調整交付金の積立による約１千５百万円の増、一本木４号線外２整備事業への取崩し約７千４百万円の減により、計約５千９百万円の減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情報通信産業集積振興基金：一般財源の積立による２千万円の増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森林環境譲与税基金：森林整備及びその促進に関する施策に要する経費の財源に充てるため、令和元年度以降の積立を予定している。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平成２７年度に着手した財政構造改革により、他団体との比較に基づく歳出の削減等に継続して取り組んだ結果、残高増となった。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中期財政計画において財政調整基金にあっては残高を住民ひとり当たり５万円程度を最低ラインと考えられていることから、財政構造改革の推進により積立額を増加させていくよう努める。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新設校整備事業やスマートインターチェンジ整備事業等の大規模事業に係る起債償還を見込み、元金に２億６千万円を積み立て、残高増となった。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平成３４年度に地方債償還のピークを迎えるため、それに備えて毎年度計画的に積立てを行う予定であり、当面は同程度の償還が見込まれる。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55,288
55,099
182.46
20,760,878
20,323,885
351,319
10,560,957
18,489,406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前年度と同水準であり、類似団体平均を５．５ポイント上回る６５．３％となった。</a:t>
          </a:r>
        </a:p>
        <a:p>
          <a:r>
            <a:rPr kumimoji="1" lang="ja-JP" altLang="en-US" sz="900">
              <a:latin typeface="ＭＳ Ｐゴシック" panose="020B0600070205080204" pitchFamily="50" charset="-128"/>
              <a:ea typeface="ＭＳ Ｐゴシック" panose="020B0600070205080204" pitchFamily="50" charset="-128"/>
            </a:rPr>
            <a:t>　同水準となった要因は、前年度に対して減価償却累計額が２，２５４百万円増加（＋３．４％）した一方、土地等の非償却資産を除く有形固定資産に係る簿価及び減価償却累計額が３，４９７百万円の増加（＋３．４％）と増減率が同程度であったことによるものである。</a:t>
          </a:r>
        </a:p>
        <a:p>
          <a:r>
            <a:rPr kumimoji="1" lang="ja-JP" altLang="en-US" sz="900">
              <a:latin typeface="ＭＳ Ｐゴシック" panose="020B0600070205080204" pitchFamily="50" charset="-128"/>
              <a:ea typeface="ＭＳ Ｐゴシック" panose="020B0600070205080204" pitchFamily="50" charset="-128"/>
            </a:rPr>
            <a:t>　類似団体平均を上回っている要因は、昭和５０年代後半からの宅地開発により帰属を受けた道路（工作物）の耐用年数が半ば以上過ぎていることによるものであり、今後は道路施設を含む公共施設等の長寿命化を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91894</xdr:rowOff>
    </xdr:from>
    <xdr:to>
      <xdr:col>23</xdr:col>
      <xdr:colOff>136525</xdr:colOff>
      <xdr:row>29</xdr:row>
      <xdr:rowOff>22044</xdr:rowOff>
    </xdr:to>
    <xdr:sp macro="" textlink="">
      <xdr:nvSpPr>
        <xdr:cNvPr id="81" name="楕円 80"/>
        <xdr:cNvSpPr/>
      </xdr:nvSpPr>
      <xdr:spPr>
        <a:xfrm>
          <a:off x="47117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114771</xdr:rowOff>
    </xdr:from>
    <xdr:ext cx="405111" cy="259045"/>
    <xdr:sp macro="" textlink="">
      <xdr:nvSpPr>
        <xdr:cNvPr id="82" name="有形固定資産減価償却率該当値テキスト"/>
        <xdr:cNvSpPr txBox="1"/>
      </xdr:nvSpPr>
      <xdr:spPr>
        <a:xfrm>
          <a:off x="4813300" y="5515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91894</xdr:rowOff>
    </xdr:from>
    <xdr:to>
      <xdr:col>19</xdr:col>
      <xdr:colOff>187325</xdr:colOff>
      <xdr:row>29</xdr:row>
      <xdr:rowOff>22044</xdr:rowOff>
    </xdr:to>
    <xdr:sp macro="" textlink="">
      <xdr:nvSpPr>
        <xdr:cNvPr id="83" name="楕円 82"/>
        <xdr:cNvSpPr/>
      </xdr:nvSpPr>
      <xdr:spPr>
        <a:xfrm>
          <a:off x="4000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142694</xdr:rowOff>
    </xdr:from>
    <xdr:to>
      <xdr:col>23</xdr:col>
      <xdr:colOff>85725</xdr:colOff>
      <xdr:row>28</xdr:row>
      <xdr:rowOff>142694</xdr:rowOff>
    </xdr:to>
    <xdr:cxnSp macro="">
      <xdr:nvCxnSpPr>
        <xdr:cNvPr id="84" name="直線コネクタ 83"/>
        <xdr:cNvCxnSpPr/>
      </xdr:nvCxnSpPr>
      <xdr:spPr>
        <a:xfrm>
          <a:off x="4051300" y="5714819"/>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5" name="楕円 84"/>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142694</xdr:rowOff>
    </xdr:from>
    <xdr:to>
      <xdr:col>19</xdr:col>
      <xdr:colOff>136525</xdr:colOff>
      <xdr:row>29</xdr:row>
      <xdr:rowOff>29845</xdr:rowOff>
    </xdr:to>
    <xdr:cxnSp macro="">
      <xdr:nvCxnSpPr>
        <xdr:cNvPr id="86" name="直線コネクタ 85"/>
        <xdr:cNvCxnSpPr/>
      </xdr:nvCxnSpPr>
      <xdr:spPr>
        <a:xfrm flipV="1">
          <a:off x="3289300" y="571481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113483</xdr:rowOff>
    </xdr:from>
    <xdr:to>
      <xdr:col>11</xdr:col>
      <xdr:colOff>187325</xdr:colOff>
      <xdr:row>29</xdr:row>
      <xdr:rowOff>43633</xdr:rowOff>
    </xdr:to>
    <xdr:sp macro="" textlink="">
      <xdr:nvSpPr>
        <xdr:cNvPr id="87" name="楕円 86"/>
        <xdr:cNvSpPr/>
      </xdr:nvSpPr>
      <xdr:spPr>
        <a:xfrm>
          <a:off x="2476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164283</xdr:rowOff>
    </xdr:from>
    <xdr:to>
      <xdr:col>15</xdr:col>
      <xdr:colOff>136525</xdr:colOff>
      <xdr:row>29</xdr:row>
      <xdr:rowOff>29845</xdr:rowOff>
    </xdr:to>
    <xdr:cxnSp macro="">
      <xdr:nvCxnSpPr>
        <xdr:cNvPr id="88" name="直線コネクタ 87"/>
        <xdr:cNvCxnSpPr/>
      </xdr:nvCxnSpPr>
      <xdr:spPr>
        <a:xfrm>
          <a:off x="2527300" y="573640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1" name="n_3aveValue有形固定資産減価償却率"/>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38571</xdr:rowOff>
    </xdr:from>
    <xdr:ext cx="405111" cy="259045"/>
    <xdr:sp macro="" textlink="">
      <xdr:nvSpPr>
        <xdr:cNvPr id="92" name="n_1mainValue有形固定資産減価償却率"/>
        <xdr:cNvSpPr txBox="1"/>
      </xdr:nvSpPr>
      <xdr:spPr>
        <a:xfrm>
          <a:off x="38360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93" name="n_2mainValue有形固定資産減価償却率"/>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60160</xdr:rowOff>
    </xdr:from>
    <xdr:ext cx="405111" cy="259045"/>
    <xdr:sp macro="" textlink="">
      <xdr:nvSpPr>
        <xdr:cNvPr id="94" name="n_3mainValue有形固定資産減価償却率"/>
        <xdr:cNvSpPr txBox="1"/>
      </xdr:nvSpPr>
      <xdr:spPr>
        <a:xfrm>
          <a:off x="2324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前年度より６１．５ポイント減少し、類似団体平均を８２．８ポイント上回る７２６．４％となった。</a:t>
          </a:r>
        </a:p>
        <a:p>
          <a:r>
            <a:rPr kumimoji="1" lang="ja-JP" altLang="en-US" sz="800">
              <a:latin typeface="ＭＳ Ｐゴシック" panose="020B0600070205080204" pitchFamily="50" charset="-128"/>
              <a:ea typeface="ＭＳ Ｐゴシック" panose="020B0600070205080204" pitchFamily="50" charset="-128"/>
            </a:rPr>
            <a:t>　減少要因は、新設校整備事業等に係る市債発行による地方債現在高の１，３１７百万円増加（＋７．７％）に伴い、将来負担額が２０６百万円増加（＋０．９％）した一方、平成２７年度に着手した財政構造改革の成果等により財政調整基金を始めとした充当可能基金が４５０百万円増加（＋１６．１％）、除雪経費の減等により経常経費充当財源等が１３０百万円減少（△１．６％）したこと等によるものである。</a:t>
          </a:r>
          <a:r>
            <a:rPr kumimoji="1" lang="en-US" altLang="ja-JP" sz="800">
              <a:latin typeface="ＭＳ Ｐゴシック" panose="020B0600070205080204" pitchFamily="50" charset="-128"/>
              <a:ea typeface="ＭＳ Ｐゴシック" panose="020B0600070205080204" pitchFamily="50" charset="-128"/>
            </a:rPr>
            <a:t/>
          </a:r>
          <a:br>
            <a:rPr kumimoji="1" lang="en-US" altLang="ja-JP" sz="800">
              <a:latin typeface="ＭＳ Ｐゴシック" panose="020B0600070205080204" pitchFamily="50" charset="-128"/>
              <a:ea typeface="ＭＳ Ｐゴシック" panose="020B0600070205080204" pitchFamily="50" charset="-128"/>
            </a:rPr>
          </a:br>
          <a:r>
            <a:rPr kumimoji="1" lang="ja-JP" altLang="en-US" sz="800">
              <a:latin typeface="ＭＳ Ｐゴシック" panose="020B0600070205080204" pitchFamily="50" charset="-128"/>
              <a:ea typeface="ＭＳ Ｐゴシック" panose="020B0600070205080204" pitchFamily="50" charset="-128"/>
            </a:rPr>
            <a:t>　職員定数管理の徹底により、人件費は類似団体と比較して低い水準にあるものの、充当可能基金が低水準であることが類似団体平均を上回っている要因である。</a:t>
          </a:r>
        </a:p>
        <a:p>
          <a:r>
            <a:rPr kumimoji="1" lang="ja-JP" altLang="en-US" sz="800">
              <a:latin typeface="ＭＳ Ｐゴシック" panose="020B0600070205080204" pitchFamily="50" charset="-128"/>
              <a:ea typeface="ＭＳ Ｐゴシック" panose="020B0600070205080204" pitchFamily="50" charset="-128"/>
            </a:rPr>
            <a:t>　今後も引き続き職員定数管理を徹底するとともに、実施事業の厳選により経費の削減に努め、基金の拡大を図る必要がある。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86515</xdr:rowOff>
    </xdr:from>
    <xdr:to>
      <xdr:col>76</xdr:col>
      <xdr:colOff>73025</xdr:colOff>
      <xdr:row>30</xdr:row>
      <xdr:rowOff>16665</xdr:rowOff>
    </xdr:to>
    <xdr:sp macro="" textlink="">
      <xdr:nvSpPr>
        <xdr:cNvPr id="136" name="楕円 135"/>
        <xdr:cNvSpPr/>
      </xdr:nvSpPr>
      <xdr:spPr>
        <a:xfrm>
          <a:off x="14744700" y="58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109392</xdr:rowOff>
    </xdr:from>
    <xdr:ext cx="469744" cy="259045"/>
    <xdr:sp macro="" textlink="">
      <xdr:nvSpPr>
        <xdr:cNvPr id="137" name="債務償還比率該当値テキスト"/>
        <xdr:cNvSpPr txBox="1"/>
      </xdr:nvSpPr>
      <xdr:spPr>
        <a:xfrm>
          <a:off x="14846300" y="568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12749</xdr:rowOff>
    </xdr:from>
    <xdr:to>
      <xdr:col>72</xdr:col>
      <xdr:colOff>123825</xdr:colOff>
      <xdr:row>29</xdr:row>
      <xdr:rowOff>114349</xdr:rowOff>
    </xdr:to>
    <xdr:sp macro="" textlink="">
      <xdr:nvSpPr>
        <xdr:cNvPr id="138" name="楕円 137"/>
        <xdr:cNvSpPr/>
      </xdr:nvSpPr>
      <xdr:spPr>
        <a:xfrm>
          <a:off x="14033500" y="57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63549</xdr:rowOff>
    </xdr:from>
    <xdr:to>
      <xdr:col>76</xdr:col>
      <xdr:colOff>22225</xdr:colOff>
      <xdr:row>29</xdr:row>
      <xdr:rowOff>137315</xdr:rowOff>
    </xdr:to>
    <xdr:cxnSp macro="">
      <xdr:nvCxnSpPr>
        <xdr:cNvPr id="139" name="直線コネクタ 138"/>
        <xdr:cNvCxnSpPr/>
      </xdr:nvCxnSpPr>
      <xdr:spPr>
        <a:xfrm>
          <a:off x="14084300" y="5807124"/>
          <a:ext cx="711200" cy="7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130876</xdr:rowOff>
    </xdr:from>
    <xdr:ext cx="469744" cy="259045"/>
    <xdr:sp macro="" textlink="">
      <xdr:nvSpPr>
        <xdr:cNvPr id="141" name="n_1mainValue債務償還比率"/>
        <xdr:cNvSpPr txBox="1"/>
      </xdr:nvSpPr>
      <xdr:spPr>
        <a:xfrm>
          <a:off x="13836727" y="55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55,288
55,099
182.46
20,760,878
20,323,885
351,319
10,560,957
18,489,406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54792</xdr:rowOff>
    </xdr:from>
    <xdr:to>
      <xdr:col>24</xdr:col>
      <xdr:colOff>114300</xdr:colOff>
      <xdr:row>35</xdr:row>
      <xdr:rowOff>156392</xdr:rowOff>
    </xdr:to>
    <xdr:sp macro="" textlink="">
      <xdr:nvSpPr>
        <xdr:cNvPr id="72" name="楕円 71"/>
        <xdr:cNvSpPr/>
      </xdr:nvSpPr>
      <xdr:spPr>
        <a:xfrm>
          <a:off x="45847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77669</xdr:rowOff>
    </xdr:from>
    <xdr:ext cx="405111" cy="259045"/>
    <xdr:sp macro="" textlink="">
      <xdr:nvSpPr>
        <xdr:cNvPr id="73" name="【道路】&#10;有形固定資産減価償却率該当値テキスト"/>
        <xdr:cNvSpPr txBox="1"/>
      </xdr:nvSpPr>
      <xdr:spPr>
        <a:xfrm>
          <a:off x="4673600" y="59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72753</xdr:rowOff>
    </xdr:from>
    <xdr:to>
      <xdr:col>20</xdr:col>
      <xdr:colOff>38100</xdr:colOff>
      <xdr:row>36</xdr:row>
      <xdr:rowOff>2903</xdr:rowOff>
    </xdr:to>
    <xdr:sp macro="" textlink="">
      <xdr:nvSpPr>
        <xdr:cNvPr id="74" name="楕円 73"/>
        <xdr:cNvSpPr/>
      </xdr:nvSpPr>
      <xdr:spPr>
        <a:xfrm>
          <a:off x="3746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105592</xdr:rowOff>
    </xdr:from>
    <xdr:to>
      <xdr:col>24</xdr:col>
      <xdr:colOff>63500</xdr:colOff>
      <xdr:row>35</xdr:row>
      <xdr:rowOff>123553</xdr:rowOff>
    </xdr:to>
    <xdr:cxnSp macro="">
      <xdr:nvCxnSpPr>
        <xdr:cNvPr id="75" name="直線コネクタ 74"/>
        <xdr:cNvCxnSpPr/>
      </xdr:nvCxnSpPr>
      <xdr:spPr>
        <a:xfrm flipV="1">
          <a:off x="3797300" y="610634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6" name="楕円 75"/>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123553</xdr:rowOff>
    </xdr:from>
    <xdr:to>
      <xdr:col>19</xdr:col>
      <xdr:colOff>177800</xdr:colOff>
      <xdr:row>35</xdr:row>
      <xdr:rowOff>149678</xdr:rowOff>
    </xdr:to>
    <xdr:cxnSp macro="">
      <xdr:nvCxnSpPr>
        <xdr:cNvPr id="77" name="直線コネクタ 76"/>
        <xdr:cNvCxnSpPr/>
      </xdr:nvCxnSpPr>
      <xdr:spPr>
        <a:xfrm flipV="1">
          <a:off x="2908300" y="61243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120106</xdr:rowOff>
    </xdr:from>
    <xdr:to>
      <xdr:col>10</xdr:col>
      <xdr:colOff>165100</xdr:colOff>
      <xdr:row>36</xdr:row>
      <xdr:rowOff>50256</xdr:rowOff>
    </xdr:to>
    <xdr:sp macro="" textlink="">
      <xdr:nvSpPr>
        <xdr:cNvPr id="78" name="楕円 77"/>
        <xdr:cNvSpPr/>
      </xdr:nvSpPr>
      <xdr:spPr>
        <a:xfrm>
          <a:off x="1968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35</xdr:row>
      <xdr:rowOff>170906</xdr:rowOff>
    </xdr:to>
    <xdr:cxnSp macro="">
      <xdr:nvCxnSpPr>
        <xdr:cNvPr id="79" name="直線コネクタ 78"/>
        <xdr:cNvCxnSpPr/>
      </xdr:nvCxnSpPr>
      <xdr:spPr>
        <a:xfrm flipV="1">
          <a:off x="2019300" y="615042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19430</xdr:rowOff>
    </xdr:from>
    <xdr:ext cx="405111" cy="259045"/>
    <xdr:sp macro="" textlink="">
      <xdr:nvSpPr>
        <xdr:cNvPr id="83" name="n_1mainValue【道路】&#10;有形固定資産減価償却率"/>
        <xdr:cNvSpPr txBox="1"/>
      </xdr:nvSpPr>
      <xdr:spPr>
        <a:xfrm>
          <a:off x="3582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4" name="n_2mainValue【道路】&#10;有形固定資産減価償却率"/>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66783</xdr:rowOff>
    </xdr:from>
    <xdr:ext cx="405111" cy="259045"/>
    <xdr:sp macro="" textlink="">
      <xdr:nvSpPr>
        <xdr:cNvPr id="85" name="n_3mainValue【道路】&#10;有形固定資産減価償却率"/>
        <xdr:cNvSpPr txBox="1"/>
      </xdr:nvSpPr>
      <xdr:spPr>
        <a:xfrm>
          <a:off x="1816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4"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38443</xdr:rowOff>
    </xdr:from>
    <xdr:to>
      <xdr:col>55</xdr:col>
      <xdr:colOff>50800</xdr:colOff>
      <xdr:row>41</xdr:row>
      <xdr:rowOff>140043</xdr:rowOff>
    </xdr:to>
    <xdr:sp macro="" textlink="">
      <xdr:nvSpPr>
        <xdr:cNvPr id="124" name="楕円 123"/>
        <xdr:cNvSpPr/>
      </xdr:nvSpPr>
      <xdr:spPr>
        <a:xfrm>
          <a:off x="10426700" y="70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169270</xdr:rowOff>
    </xdr:from>
    <xdr:ext cx="469744" cy="259045"/>
    <xdr:sp macro="" textlink="">
      <xdr:nvSpPr>
        <xdr:cNvPr id="125" name="【道路】&#10;一人当たり延長該当値テキスト"/>
        <xdr:cNvSpPr txBox="1"/>
      </xdr:nvSpPr>
      <xdr:spPr>
        <a:xfrm>
          <a:off x="10515600" y="68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38709</xdr:rowOff>
    </xdr:from>
    <xdr:to>
      <xdr:col>50</xdr:col>
      <xdr:colOff>165100</xdr:colOff>
      <xdr:row>41</xdr:row>
      <xdr:rowOff>140309</xdr:rowOff>
    </xdr:to>
    <xdr:sp macro="" textlink="">
      <xdr:nvSpPr>
        <xdr:cNvPr id="126" name="楕円 125"/>
        <xdr:cNvSpPr/>
      </xdr:nvSpPr>
      <xdr:spPr>
        <a:xfrm>
          <a:off x="9588500" y="70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89243</xdr:rowOff>
    </xdr:from>
    <xdr:to>
      <xdr:col>55</xdr:col>
      <xdr:colOff>0</xdr:colOff>
      <xdr:row>41</xdr:row>
      <xdr:rowOff>89509</xdr:rowOff>
    </xdr:to>
    <xdr:cxnSp macro="">
      <xdr:nvCxnSpPr>
        <xdr:cNvPr id="127" name="直線コネクタ 126"/>
        <xdr:cNvCxnSpPr/>
      </xdr:nvCxnSpPr>
      <xdr:spPr>
        <a:xfrm flipV="1">
          <a:off x="9639300" y="7118693"/>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39053</xdr:rowOff>
    </xdr:from>
    <xdr:to>
      <xdr:col>46</xdr:col>
      <xdr:colOff>38100</xdr:colOff>
      <xdr:row>41</xdr:row>
      <xdr:rowOff>140653</xdr:rowOff>
    </xdr:to>
    <xdr:sp macro="" textlink="">
      <xdr:nvSpPr>
        <xdr:cNvPr id="128" name="楕円 127"/>
        <xdr:cNvSpPr/>
      </xdr:nvSpPr>
      <xdr:spPr>
        <a:xfrm>
          <a:off x="8699500" y="70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89509</xdr:rowOff>
    </xdr:from>
    <xdr:to>
      <xdr:col>50</xdr:col>
      <xdr:colOff>114300</xdr:colOff>
      <xdr:row>41</xdr:row>
      <xdr:rowOff>89853</xdr:rowOff>
    </xdr:to>
    <xdr:cxnSp macro="">
      <xdr:nvCxnSpPr>
        <xdr:cNvPr id="129" name="直線コネクタ 128"/>
        <xdr:cNvCxnSpPr/>
      </xdr:nvCxnSpPr>
      <xdr:spPr>
        <a:xfrm flipV="1">
          <a:off x="8750300" y="7118959"/>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38926</xdr:rowOff>
    </xdr:from>
    <xdr:to>
      <xdr:col>41</xdr:col>
      <xdr:colOff>101600</xdr:colOff>
      <xdr:row>41</xdr:row>
      <xdr:rowOff>140526</xdr:rowOff>
    </xdr:to>
    <xdr:sp macro="" textlink="">
      <xdr:nvSpPr>
        <xdr:cNvPr id="130" name="楕円 129"/>
        <xdr:cNvSpPr/>
      </xdr:nvSpPr>
      <xdr:spPr>
        <a:xfrm>
          <a:off x="7810500" y="70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89726</xdr:rowOff>
    </xdr:from>
    <xdr:to>
      <xdr:col>45</xdr:col>
      <xdr:colOff>177800</xdr:colOff>
      <xdr:row>41</xdr:row>
      <xdr:rowOff>89853</xdr:rowOff>
    </xdr:to>
    <xdr:cxnSp macro="">
      <xdr:nvCxnSpPr>
        <xdr:cNvPr id="131" name="直線コネクタ 130"/>
        <xdr:cNvCxnSpPr/>
      </xdr:nvCxnSpPr>
      <xdr:spPr>
        <a:xfrm>
          <a:off x="7861300" y="711917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156836</xdr:rowOff>
    </xdr:from>
    <xdr:ext cx="469744" cy="259045"/>
    <xdr:sp macro="" textlink="">
      <xdr:nvSpPr>
        <xdr:cNvPr id="135" name="n_1mainValue【道路】&#10;一人当たり延長"/>
        <xdr:cNvSpPr txBox="1"/>
      </xdr:nvSpPr>
      <xdr:spPr>
        <a:xfrm>
          <a:off x="9391727" y="684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157180</xdr:rowOff>
    </xdr:from>
    <xdr:ext cx="469744" cy="259045"/>
    <xdr:sp macro="" textlink="">
      <xdr:nvSpPr>
        <xdr:cNvPr id="136" name="n_2mainValue【道路】&#10;一人当たり延長"/>
        <xdr:cNvSpPr txBox="1"/>
      </xdr:nvSpPr>
      <xdr:spPr>
        <a:xfrm>
          <a:off x="8515427" y="684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157053</xdr:rowOff>
    </xdr:from>
    <xdr:ext cx="469744" cy="259045"/>
    <xdr:sp macro="" textlink="">
      <xdr:nvSpPr>
        <xdr:cNvPr id="137" name="n_3mainValue【道路】&#10;一人当たり延長"/>
        <xdr:cNvSpPr txBox="1"/>
      </xdr:nvSpPr>
      <xdr:spPr>
        <a:xfrm>
          <a:off x="7626427" y="68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119017</xdr:rowOff>
    </xdr:from>
    <xdr:to>
      <xdr:col>24</xdr:col>
      <xdr:colOff>114300</xdr:colOff>
      <xdr:row>59</xdr:row>
      <xdr:rowOff>49167</xdr:rowOff>
    </xdr:to>
    <xdr:sp macro="" textlink="">
      <xdr:nvSpPr>
        <xdr:cNvPr id="178" name="楕円 177"/>
        <xdr:cNvSpPr/>
      </xdr:nvSpPr>
      <xdr:spPr>
        <a:xfrm>
          <a:off x="4584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141894</xdr:rowOff>
    </xdr:from>
    <xdr:ext cx="405111" cy="259045"/>
    <xdr:sp macro="" textlink="">
      <xdr:nvSpPr>
        <xdr:cNvPr id="179" name="【橋りょう・トンネル】&#10;有形固定資産減価償却率該当値テキスト"/>
        <xdr:cNvSpPr txBox="1"/>
      </xdr:nvSpPr>
      <xdr:spPr>
        <a:xfrm>
          <a:off x="4673600" y="991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80" name="楕円 179"/>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58</xdr:row>
      <xdr:rowOff>169817</xdr:rowOff>
    </xdr:to>
    <xdr:cxnSp macro="">
      <xdr:nvCxnSpPr>
        <xdr:cNvPr id="181" name="直線コネクタ 180"/>
        <xdr:cNvCxnSpPr/>
      </xdr:nvCxnSpPr>
      <xdr:spPr>
        <a:xfrm>
          <a:off x="3797300" y="101106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117384</xdr:rowOff>
    </xdr:from>
    <xdr:to>
      <xdr:col>15</xdr:col>
      <xdr:colOff>101600</xdr:colOff>
      <xdr:row>59</xdr:row>
      <xdr:rowOff>47534</xdr:rowOff>
    </xdr:to>
    <xdr:sp macro="" textlink="">
      <xdr:nvSpPr>
        <xdr:cNvPr id="182" name="楕円 181"/>
        <xdr:cNvSpPr/>
      </xdr:nvSpPr>
      <xdr:spPr>
        <a:xfrm>
          <a:off x="2857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58</xdr:row>
      <xdr:rowOff>168184</xdr:rowOff>
    </xdr:to>
    <xdr:cxnSp macro="">
      <xdr:nvCxnSpPr>
        <xdr:cNvPr id="183" name="直線コネクタ 182"/>
        <xdr:cNvCxnSpPr/>
      </xdr:nvCxnSpPr>
      <xdr:spPr>
        <a:xfrm flipV="1">
          <a:off x="2908300" y="101106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140244</xdr:rowOff>
    </xdr:from>
    <xdr:to>
      <xdr:col>10</xdr:col>
      <xdr:colOff>165100</xdr:colOff>
      <xdr:row>59</xdr:row>
      <xdr:rowOff>70394</xdr:rowOff>
    </xdr:to>
    <xdr:sp macro="" textlink="">
      <xdr:nvSpPr>
        <xdr:cNvPr id="184" name="楕円 183"/>
        <xdr:cNvSpPr/>
      </xdr:nvSpPr>
      <xdr:spPr>
        <a:xfrm>
          <a:off x="1968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168184</xdr:rowOff>
    </xdr:from>
    <xdr:to>
      <xdr:col>15</xdr:col>
      <xdr:colOff>50800</xdr:colOff>
      <xdr:row>59</xdr:row>
      <xdr:rowOff>19594</xdr:rowOff>
    </xdr:to>
    <xdr:cxnSp macro="">
      <xdr:nvCxnSpPr>
        <xdr:cNvPr id="185" name="直線コネクタ 184"/>
        <xdr:cNvCxnSpPr/>
      </xdr:nvCxnSpPr>
      <xdr:spPr>
        <a:xfrm flipV="1">
          <a:off x="2019300" y="101122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189" name="n_1mainValue【橋りょう・トンネル】&#10;有形固定資産減価償却率"/>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90" name="n_2mainValue【橋りょう・トンネ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86921</xdr:rowOff>
    </xdr:from>
    <xdr:ext cx="405111" cy="259045"/>
    <xdr:sp macro="" textlink="">
      <xdr:nvSpPr>
        <xdr:cNvPr id="191" name="n_3mainValue【橋りょう・トンネル】&#10;有形固定資産減価償却率"/>
        <xdr:cNvSpPr txBox="1"/>
      </xdr:nvSpPr>
      <xdr:spPr>
        <a:xfrm>
          <a:off x="1816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444</xdr:rowOff>
    </xdr:from>
    <xdr:to>
      <xdr:col>55</xdr:col>
      <xdr:colOff>50800</xdr:colOff>
      <xdr:row>64</xdr:row>
      <xdr:rowOff>102044</xdr:rowOff>
    </xdr:to>
    <xdr:sp macro="" textlink="">
      <xdr:nvSpPr>
        <xdr:cNvPr id="230" name="楕円 229"/>
        <xdr:cNvSpPr/>
      </xdr:nvSpPr>
      <xdr:spPr>
        <a:xfrm>
          <a:off x="10426700" y="109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86821</xdr:rowOff>
    </xdr:from>
    <xdr:ext cx="534377" cy="259045"/>
    <xdr:sp macro="" textlink="">
      <xdr:nvSpPr>
        <xdr:cNvPr id="231" name="【橋りょう・トンネル】&#10;一人当たり有形固定資産（償却資産）額該当値テキスト"/>
        <xdr:cNvSpPr txBox="1"/>
      </xdr:nvSpPr>
      <xdr:spPr>
        <a:xfrm>
          <a:off x="10515600" y="1088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1059</xdr:rowOff>
    </xdr:from>
    <xdr:to>
      <xdr:col>50</xdr:col>
      <xdr:colOff>165100</xdr:colOff>
      <xdr:row>64</xdr:row>
      <xdr:rowOff>102659</xdr:rowOff>
    </xdr:to>
    <xdr:sp macro="" textlink="">
      <xdr:nvSpPr>
        <xdr:cNvPr id="232" name="楕円 231"/>
        <xdr:cNvSpPr/>
      </xdr:nvSpPr>
      <xdr:spPr>
        <a:xfrm>
          <a:off x="9588500" y="109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51244</xdr:rowOff>
    </xdr:from>
    <xdr:to>
      <xdr:col>55</xdr:col>
      <xdr:colOff>0</xdr:colOff>
      <xdr:row>64</xdr:row>
      <xdr:rowOff>51859</xdr:rowOff>
    </xdr:to>
    <xdr:cxnSp macro="">
      <xdr:nvCxnSpPr>
        <xdr:cNvPr id="233" name="直線コネクタ 232"/>
        <xdr:cNvCxnSpPr/>
      </xdr:nvCxnSpPr>
      <xdr:spPr>
        <a:xfrm flipV="1">
          <a:off x="9639300" y="11024044"/>
          <a:ext cx="8382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1636</xdr:rowOff>
    </xdr:from>
    <xdr:to>
      <xdr:col>46</xdr:col>
      <xdr:colOff>38100</xdr:colOff>
      <xdr:row>64</xdr:row>
      <xdr:rowOff>103236</xdr:rowOff>
    </xdr:to>
    <xdr:sp macro="" textlink="">
      <xdr:nvSpPr>
        <xdr:cNvPr id="234" name="楕円 233"/>
        <xdr:cNvSpPr/>
      </xdr:nvSpPr>
      <xdr:spPr>
        <a:xfrm>
          <a:off x="8699500" y="10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51859</xdr:rowOff>
    </xdr:from>
    <xdr:to>
      <xdr:col>50</xdr:col>
      <xdr:colOff>114300</xdr:colOff>
      <xdr:row>64</xdr:row>
      <xdr:rowOff>52436</xdr:rowOff>
    </xdr:to>
    <xdr:cxnSp macro="">
      <xdr:nvCxnSpPr>
        <xdr:cNvPr id="235" name="直線コネクタ 234"/>
        <xdr:cNvCxnSpPr/>
      </xdr:nvCxnSpPr>
      <xdr:spPr>
        <a:xfrm flipV="1">
          <a:off x="8750300" y="11024659"/>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1596</xdr:rowOff>
    </xdr:from>
    <xdr:to>
      <xdr:col>41</xdr:col>
      <xdr:colOff>101600</xdr:colOff>
      <xdr:row>64</xdr:row>
      <xdr:rowOff>103196</xdr:rowOff>
    </xdr:to>
    <xdr:sp macro="" textlink="">
      <xdr:nvSpPr>
        <xdr:cNvPr id="236" name="楕円 235"/>
        <xdr:cNvSpPr/>
      </xdr:nvSpPr>
      <xdr:spPr>
        <a:xfrm>
          <a:off x="7810500" y="109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52396</xdr:rowOff>
    </xdr:from>
    <xdr:to>
      <xdr:col>45</xdr:col>
      <xdr:colOff>177800</xdr:colOff>
      <xdr:row>64</xdr:row>
      <xdr:rowOff>52436</xdr:rowOff>
    </xdr:to>
    <xdr:cxnSp macro="">
      <xdr:nvCxnSpPr>
        <xdr:cNvPr id="237" name="直線コネクタ 236"/>
        <xdr:cNvCxnSpPr/>
      </xdr:nvCxnSpPr>
      <xdr:spPr>
        <a:xfrm>
          <a:off x="7861300" y="11025196"/>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93786</xdr:rowOff>
    </xdr:from>
    <xdr:ext cx="534377" cy="259045"/>
    <xdr:sp macro="" textlink="">
      <xdr:nvSpPr>
        <xdr:cNvPr id="241" name="n_1mainValue【橋りょう・トンネル】&#10;一人当たり有形固定資産（償却資産）額"/>
        <xdr:cNvSpPr txBox="1"/>
      </xdr:nvSpPr>
      <xdr:spPr>
        <a:xfrm>
          <a:off x="9359411" y="110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94363</xdr:rowOff>
    </xdr:from>
    <xdr:ext cx="534377" cy="259045"/>
    <xdr:sp macro="" textlink="">
      <xdr:nvSpPr>
        <xdr:cNvPr id="242" name="n_2mainValue【橋りょう・トンネル】&#10;一人当たり有形固定資産（償却資産）額"/>
        <xdr:cNvSpPr txBox="1"/>
      </xdr:nvSpPr>
      <xdr:spPr>
        <a:xfrm>
          <a:off x="8483111" y="110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94323</xdr:rowOff>
    </xdr:from>
    <xdr:ext cx="534377" cy="259045"/>
    <xdr:sp macro="" textlink="">
      <xdr:nvSpPr>
        <xdr:cNvPr id="243" name="n_3mainValue【橋りょう・トンネル】&#10;一人当たり有形固定資産（償却資産）額"/>
        <xdr:cNvSpPr txBox="1"/>
      </xdr:nvSpPr>
      <xdr:spPr>
        <a:xfrm>
          <a:off x="7594111" y="110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19686</xdr:rowOff>
    </xdr:from>
    <xdr:to>
      <xdr:col>24</xdr:col>
      <xdr:colOff>114300</xdr:colOff>
      <xdr:row>78</xdr:row>
      <xdr:rowOff>121286</xdr:rowOff>
    </xdr:to>
    <xdr:sp macro="" textlink="">
      <xdr:nvSpPr>
        <xdr:cNvPr id="283" name="楕円 282"/>
        <xdr:cNvSpPr/>
      </xdr:nvSpPr>
      <xdr:spPr>
        <a:xfrm>
          <a:off x="45847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106063</xdr:rowOff>
    </xdr:from>
    <xdr:ext cx="405111" cy="259045"/>
    <xdr:sp macro="" textlink="">
      <xdr:nvSpPr>
        <xdr:cNvPr id="284" name="【公営住宅】&#10;有形固定資産減価償却率該当値テキスト"/>
        <xdr:cNvSpPr txBox="1"/>
      </xdr:nvSpPr>
      <xdr:spPr>
        <a:xfrm>
          <a:off x="4673600" y="1330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107314</xdr:rowOff>
    </xdr:from>
    <xdr:to>
      <xdr:col>20</xdr:col>
      <xdr:colOff>38100</xdr:colOff>
      <xdr:row>79</xdr:row>
      <xdr:rowOff>37464</xdr:rowOff>
    </xdr:to>
    <xdr:sp macro="" textlink="">
      <xdr:nvSpPr>
        <xdr:cNvPr id="285" name="楕円 284"/>
        <xdr:cNvSpPr/>
      </xdr:nvSpPr>
      <xdr:spPr>
        <a:xfrm>
          <a:off x="3746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70486</xdr:rowOff>
    </xdr:from>
    <xdr:to>
      <xdr:col>24</xdr:col>
      <xdr:colOff>63500</xdr:colOff>
      <xdr:row>78</xdr:row>
      <xdr:rowOff>158114</xdr:rowOff>
    </xdr:to>
    <xdr:cxnSp macro="">
      <xdr:nvCxnSpPr>
        <xdr:cNvPr id="286" name="直線コネクタ 285"/>
        <xdr:cNvCxnSpPr/>
      </xdr:nvCxnSpPr>
      <xdr:spPr>
        <a:xfrm flipV="1">
          <a:off x="3797300" y="13443586"/>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23495</xdr:rowOff>
    </xdr:from>
    <xdr:to>
      <xdr:col>15</xdr:col>
      <xdr:colOff>101600</xdr:colOff>
      <xdr:row>79</xdr:row>
      <xdr:rowOff>125095</xdr:rowOff>
    </xdr:to>
    <xdr:sp macro="" textlink="">
      <xdr:nvSpPr>
        <xdr:cNvPr id="287" name="楕円 286"/>
        <xdr:cNvSpPr/>
      </xdr:nvSpPr>
      <xdr:spPr>
        <a:xfrm>
          <a:off x="2857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158114</xdr:rowOff>
    </xdr:from>
    <xdr:to>
      <xdr:col>19</xdr:col>
      <xdr:colOff>177800</xdr:colOff>
      <xdr:row>79</xdr:row>
      <xdr:rowOff>74295</xdr:rowOff>
    </xdr:to>
    <xdr:cxnSp macro="">
      <xdr:nvCxnSpPr>
        <xdr:cNvPr id="288" name="直線コネクタ 287"/>
        <xdr:cNvCxnSpPr/>
      </xdr:nvCxnSpPr>
      <xdr:spPr>
        <a:xfrm flipV="1">
          <a:off x="2908300" y="1353121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111125</xdr:rowOff>
    </xdr:from>
    <xdr:to>
      <xdr:col>10</xdr:col>
      <xdr:colOff>165100</xdr:colOff>
      <xdr:row>80</xdr:row>
      <xdr:rowOff>41275</xdr:rowOff>
    </xdr:to>
    <xdr:sp macro="" textlink="">
      <xdr:nvSpPr>
        <xdr:cNvPr id="289" name="楕円 288"/>
        <xdr:cNvSpPr/>
      </xdr:nvSpPr>
      <xdr:spPr>
        <a:xfrm>
          <a:off x="1968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74295</xdr:rowOff>
    </xdr:from>
    <xdr:to>
      <xdr:col>15</xdr:col>
      <xdr:colOff>50800</xdr:colOff>
      <xdr:row>79</xdr:row>
      <xdr:rowOff>161925</xdr:rowOff>
    </xdr:to>
    <xdr:cxnSp macro="">
      <xdr:nvCxnSpPr>
        <xdr:cNvPr id="290" name="直線コネクタ 289"/>
        <xdr:cNvCxnSpPr/>
      </xdr:nvCxnSpPr>
      <xdr:spPr>
        <a:xfrm flipV="1">
          <a:off x="2019300" y="136188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53991</xdr:rowOff>
    </xdr:from>
    <xdr:ext cx="405111" cy="259045"/>
    <xdr:sp macro="" textlink="">
      <xdr:nvSpPr>
        <xdr:cNvPr id="294" name="n_1mainValue【公営住宅】&#10;有形固定資産減価償却率"/>
        <xdr:cNvSpPr txBox="1"/>
      </xdr:nvSpPr>
      <xdr:spPr>
        <a:xfrm>
          <a:off x="35820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141622</xdr:rowOff>
    </xdr:from>
    <xdr:ext cx="405111" cy="259045"/>
    <xdr:sp macro="" textlink="">
      <xdr:nvSpPr>
        <xdr:cNvPr id="295" name="n_2mainValue【公営住宅】&#10;有形固定資産減価償却率"/>
        <xdr:cNvSpPr txBox="1"/>
      </xdr:nvSpPr>
      <xdr:spPr>
        <a:xfrm>
          <a:off x="2705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57802</xdr:rowOff>
    </xdr:from>
    <xdr:ext cx="405111" cy="259045"/>
    <xdr:sp macro="" textlink="">
      <xdr:nvSpPr>
        <xdr:cNvPr id="296" name="n_3mainValue【公営住宅】&#10;有形固定資産減価償却率"/>
        <xdr:cNvSpPr txBox="1"/>
      </xdr:nvSpPr>
      <xdr:spPr>
        <a:xfrm>
          <a:off x="1816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35" name="楕円 334"/>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336" name="【公営住宅】&#10;一人当たり面積該当値テキスト"/>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55880</xdr:rowOff>
    </xdr:from>
    <xdr:to>
      <xdr:col>50</xdr:col>
      <xdr:colOff>165100</xdr:colOff>
      <xdr:row>86</xdr:row>
      <xdr:rowOff>157480</xdr:rowOff>
    </xdr:to>
    <xdr:sp macro="" textlink="">
      <xdr:nvSpPr>
        <xdr:cNvPr id="337" name="楕円 336"/>
        <xdr:cNvSpPr/>
      </xdr:nvSpPr>
      <xdr:spPr>
        <a:xfrm>
          <a:off x="958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106680</xdr:rowOff>
    </xdr:to>
    <xdr:cxnSp macro="">
      <xdr:nvCxnSpPr>
        <xdr:cNvPr id="338" name="直線コネクタ 337"/>
        <xdr:cNvCxnSpPr/>
      </xdr:nvCxnSpPr>
      <xdr:spPr>
        <a:xfrm>
          <a:off x="9639300" y="1485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55880</xdr:rowOff>
    </xdr:from>
    <xdr:to>
      <xdr:col>46</xdr:col>
      <xdr:colOff>38100</xdr:colOff>
      <xdr:row>86</xdr:row>
      <xdr:rowOff>157480</xdr:rowOff>
    </xdr:to>
    <xdr:sp macro="" textlink="">
      <xdr:nvSpPr>
        <xdr:cNvPr id="339" name="楕円 338"/>
        <xdr:cNvSpPr/>
      </xdr:nvSpPr>
      <xdr:spPr>
        <a:xfrm>
          <a:off x="8699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106680</xdr:rowOff>
    </xdr:from>
    <xdr:to>
      <xdr:col>50</xdr:col>
      <xdr:colOff>114300</xdr:colOff>
      <xdr:row>86</xdr:row>
      <xdr:rowOff>106680</xdr:rowOff>
    </xdr:to>
    <xdr:cxnSp macro="">
      <xdr:nvCxnSpPr>
        <xdr:cNvPr id="340" name="直線コネクタ 339"/>
        <xdr:cNvCxnSpPr/>
      </xdr:nvCxnSpPr>
      <xdr:spPr>
        <a:xfrm>
          <a:off x="8750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55880</xdr:rowOff>
    </xdr:from>
    <xdr:to>
      <xdr:col>41</xdr:col>
      <xdr:colOff>101600</xdr:colOff>
      <xdr:row>86</xdr:row>
      <xdr:rowOff>157480</xdr:rowOff>
    </xdr:to>
    <xdr:sp macro="" textlink="">
      <xdr:nvSpPr>
        <xdr:cNvPr id="341" name="楕円 340"/>
        <xdr:cNvSpPr/>
      </xdr:nvSpPr>
      <xdr:spPr>
        <a:xfrm>
          <a:off x="7810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106680</xdr:rowOff>
    </xdr:from>
    <xdr:to>
      <xdr:col>45</xdr:col>
      <xdr:colOff>177800</xdr:colOff>
      <xdr:row>86</xdr:row>
      <xdr:rowOff>106680</xdr:rowOff>
    </xdr:to>
    <xdr:cxnSp macro="">
      <xdr:nvCxnSpPr>
        <xdr:cNvPr id="342" name="直線コネクタ 341"/>
        <xdr:cNvCxnSpPr/>
      </xdr:nvCxnSpPr>
      <xdr:spPr>
        <a:xfrm>
          <a:off x="7861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148607</xdr:rowOff>
    </xdr:from>
    <xdr:ext cx="469744" cy="259045"/>
    <xdr:sp macro="" textlink="">
      <xdr:nvSpPr>
        <xdr:cNvPr id="346" name="n_1mainValue【公営住宅】&#10;一人当たり面積"/>
        <xdr:cNvSpPr txBox="1"/>
      </xdr:nvSpPr>
      <xdr:spPr>
        <a:xfrm>
          <a:off x="9391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148607</xdr:rowOff>
    </xdr:from>
    <xdr:ext cx="469744" cy="259045"/>
    <xdr:sp macro="" textlink="">
      <xdr:nvSpPr>
        <xdr:cNvPr id="347" name="n_2mainValue【公営住宅】&#10;一人当たり面積"/>
        <xdr:cNvSpPr txBox="1"/>
      </xdr:nvSpPr>
      <xdr:spPr>
        <a:xfrm>
          <a:off x="8515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148607</xdr:rowOff>
    </xdr:from>
    <xdr:ext cx="469744" cy="259045"/>
    <xdr:sp macro="" textlink="">
      <xdr:nvSpPr>
        <xdr:cNvPr id="348" name="n_3mainValue【公営住宅】&#10;一人当たり面積"/>
        <xdr:cNvSpPr txBox="1"/>
      </xdr:nvSpPr>
      <xdr:spPr>
        <a:xfrm>
          <a:off x="7626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94"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04" name="楕円 403"/>
        <xdr:cNvSpPr/>
      </xdr:nvSpPr>
      <xdr:spPr>
        <a:xfrm>
          <a:off x="16268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95902</xdr:rowOff>
    </xdr:from>
    <xdr:ext cx="405111" cy="259045"/>
    <xdr:sp macro="" textlink="">
      <xdr:nvSpPr>
        <xdr:cNvPr id="405" name="【認定こども園・幼稚園・保育所】&#10;有形固定資産減価償却率該当値テキスト"/>
        <xdr:cNvSpPr txBox="1"/>
      </xdr:nvSpPr>
      <xdr:spPr>
        <a:xfrm>
          <a:off x="16357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126365</xdr:rowOff>
    </xdr:from>
    <xdr:to>
      <xdr:col>81</xdr:col>
      <xdr:colOff>101600</xdr:colOff>
      <xdr:row>38</xdr:row>
      <xdr:rowOff>56515</xdr:rowOff>
    </xdr:to>
    <xdr:sp macro="" textlink="">
      <xdr:nvSpPr>
        <xdr:cNvPr id="406" name="楕円 405"/>
        <xdr:cNvSpPr/>
      </xdr:nvSpPr>
      <xdr:spPr>
        <a:xfrm>
          <a:off x="15430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123825</xdr:rowOff>
    </xdr:from>
    <xdr:to>
      <xdr:col>85</xdr:col>
      <xdr:colOff>127000</xdr:colOff>
      <xdr:row>38</xdr:row>
      <xdr:rowOff>5715</xdr:rowOff>
    </xdr:to>
    <xdr:cxnSp macro="">
      <xdr:nvCxnSpPr>
        <xdr:cNvPr id="407" name="直線コネクタ 406"/>
        <xdr:cNvCxnSpPr/>
      </xdr:nvCxnSpPr>
      <xdr:spPr>
        <a:xfrm flipV="1">
          <a:off x="15481300" y="646747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408" name="楕円 407"/>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xdr:rowOff>
    </xdr:from>
    <xdr:to>
      <xdr:col>81</xdr:col>
      <xdr:colOff>50800</xdr:colOff>
      <xdr:row>38</xdr:row>
      <xdr:rowOff>59055</xdr:rowOff>
    </xdr:to>
    <xdr:cxnSp macro="">
      <xdr:nvCxnSpPr>
        <xdr:cNvPr id="409" name="直線コネクタ 408"/>
        <xdr:cNvCxnSpPr/>
      </xdr:nvCxnSpPr>
      <xdr:spPr>
        <a:xfrm flipV="1">
          <a:off x="14592300" y="65208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410" name="楕円 409"/>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59055</xdr:rowOff>
    </xdr:from>
    <xdr:to>
      <xdr:col>76</xdr:col>
      <xdr:colOff>114300</xdr:colOff>
      <xdr:row>38</xdr:row>
      <xdr:rowOff>110490</xdr:rowOff>
    </xdr:to>
    <xdr:cxnSp macro="">
      <xdr:nvCxnSpPr>
        <xdr:cNvPr id="411" name="直線コネクタ 410"/>
        <xdr:cNvCxnSpPr/>
      </xdr:nvCxnSpPr>
      <xdr:spPr>
        <a:xfrm flipV="1">
          <a:off x="13703300" y="6574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1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14"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73042</xdr:rowOff>
    </xdr:from>
    <xdr:ext cx="405111" cy="259045"/>
    <xdr:sp macro="" textlink="">
      <xdr:nvSpPr>
        <xdr:cNvPr id="415" name="n_1mainValue【認定こども園・幼稚園・保育所】&#10;有形固定資産減価償却率"/>
        <xdr:cNvSpPr txBox="1"/>
      </xdr:nvSpPr>
      <xdr:spPr>
        <a:xfrm>
          <a:off x="152660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416" name="n_2main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6367</xdr:rowOff>
    </xdr:from>
    <xdr:ext cx="405111" cy="259045"/>
    <xdr:sp macro="" textlink="">
      <xdr:nvSpPr>
        <xdr:cNvPr id="417" name="n_3mainValue【認定こども園・幼稚園・保育所】&#10;有形固定資産減価償却率"/>
        <xdr:cNvSpPr txBox="1"/>
      </xdr:nvSpPr>
      <xdr:spPr>
        <a:xfrm>
          <a:off x="13500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153416</xdr:rowOff>
    </xdr:from>
    <xdr:to>
      <xdr:col>116</xdr:col>
      <xdr:colOff>114300</xdr:colOff>
      <xdr:row>41</xdr:row>
      <xdr:rowOff>83566</xdr:rowOff>
    </xdr:to>
    <xdr:sp macro="" textlink="">
      <xdr:nvSpPr>
        <xdr:cNvPr id="454" name="楕円 453"/>
        <xdr:cNvSpPr/>
      </xdr:nvSpPr>
      <xdr:spPr>
        <a:xfrm>
          <a:off x="22110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68343</xdr:rowOff>
    </xdr:from>
    <xdr:ext cx="469744" cy="259045"/>
    <xdr:sp macro="" textlink="">
      <xdr:nvSpPr>
        <xdr:cNvPr id="455" name="【認定こども園・幼稚園・保育所】&#10;一人当たり面積該当値テキスト"/>
        <xdr:cNvSpPr txBox="1"/>
      </xdr:nvSpPr>
      <xdr:spPr>
        <a:xfrm>
          <a:off x="22199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153416</xdr:rowOff>
    </xdr:from>
    <xdr:to>
      <xdr:col>112</xdr:col>
      <xdr:colOff>38100</xdr:colOff>
      <xdr:row>41</xdr:row>
      <xdr:rowOff>83566</xdr:rowOff>
    </xdr:to>
    <xdr:sp macro="" textlink="">
      <xdr:nvSpPr>
        <xdr:cNvPr id="456" name="楕円 455"/>
        <xdr:cNvSpPr/>
      </xdr:nvSpPr>
      <xdr:spPr>
        <a:xfrm>
          <a:off x="21272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32766</xdr:rowOff>
    </xdr:from>
    <xdr:to>
      <xdr:col>116</xdr:col>
      <xdr:colOff>63500</xdr:colOff>
      <xdr:row>41</xdr:row>
      <xdr:rowOff>32766</xdr:rowOff>
    </xdr:to>
    <xdr:cxnSp macro="">
      <xdr:nvCxnSpPr>
        <xdr:cNvPr id="457" name="直線コネクタ 456"/>
        <xdr:cNvCxnSpPr/>
      </xdr:nvCxnSpPr>
      <xdr:spPr>
        <a:xfrm>
          <a:off x="21323300" y="706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153416</xdr:rowOff>
    </xdr:from>
    <xdr:to>
      <xdr:col>107</xdr:col>
      <xdr:colOff>101600</xdr:colOff>
      <xdr:row>41</xdr:row>
      <xdr:rowOff>83566</xdr:rowOff>
    </xdr:to>
    <xdr:sp macro="" textlink="">
      <xdr:nvSpPr>
        <xdr:cNvPr id="458" name="楕円 457"/>
        <xdr:cNvSpPr/>
      </xdr:nvSpPr>
      <xdr:spPr>
        <a:xfrm>
          <a:off x="20383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32766</xdr:rowOff>
    </xdr:from>
    <xdr:to>
      <xdr:col>111</xdr:col>
      <xdr:colOff>177800</xdr:colOff>
      <xdr:row>41</xdr:row>
      <xdr:rowOff>32766</xdr:rowOff>
    </xdr:to>
    <xdr:cxnSp macro="">
      <xdr:nvCxnSpPr>
        <xdr:cNvPr id="459" name="直線コネクタ 458"/>
        <xdr:cNvCxnSpPr/>
      </xdr:nvCxnSpPr>
      <xdr:spPr>
        <a:xfrm>
          <a:off x="204343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153416</xdr:rowOff>
    </xdr:from>
    <xdr:to>
      <xdr:col>102</xdr:col>
      <xdr:colOff>165100</xdr:colOff>
      <xdr:row>41</xdr:row>
      <xdr:rowOff>83566</xdr:rowOff>
    </xdr:to>
    <xdr:sp macro="" textlink="">
      <xdr:nvSpPr>
        <xdr:cNvPr id="460" name="楕円 459"/>
        <xdr:cNvSpPr/>
      </xdr:nvSpPr>
      <xdr:spPr>
        <a:xfrm>
          <a:off x="19494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32766</xdr:rowOff>
    </xdr:from>
    <xdr:to>
      <xdr:col>107</xdr:col>
      <xdr:colOff>50800</xdr:colOff>
      <xdr:row>41</xdr:row>
      <xdr:rowOff>32766</xdr:rowOff>
    </xdr:to>
    <xdr:cxnSp macro="">
      <xdr:nvCxnSpPr>
        <xdr:cNvPr id="461" name="直線コネクタ 460"/>
        <xdr:cNvCxnSpPr/>
      </xdr:nvCxnSpPr>
      <xdr:spPr>
        <a:xfrm>
          <a:off x="195453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74693</xdr:rowOff>
    </xdr:from>
    <xdr:ext cx="469744" cy="259045"/>
    <xdr:sp macro="" textlink="">
      <xdr:nvSpPr>
        <xdr:cNvPr id="465" name="n_1mainValue【認定こども園・幼稚園・保育所】&#10;一人当たり面積"/>
        <xdr:cNvSpPr txBox="1"/>
      </xdr:nvSpPr>
      <xdr:spPr>
        <a:xfrm>
          <a:off x="21075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74693</xdr:rowOff>
    </xdr:from>
    <xdr:ext cx="469744" cy="259045"/>
    <xdr:sp macro="" textlink="">
      <xdr:nvSpPr>
        <xdr:cNvPr id="466" name="n_2mainValue【認定こども園・幼稚園・保育所】&#10;一人当たり面積"/>
        <xdr:cNvSpPr txBox="1"/>
      </xdr:nvSpPr>
      <xdr:spPr>
        <a:xfrm>
          <a:off x="20199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74693</xdr:rowOff>
    </xdr:from>
    <xdr:ext cx="469744" cy="259045"/>
    <xdr:sp macro="" textlink="">
      <xdr:nvSpPr>
        <xdr:cNvPr id="467" name="n_3mainValue【認定こども園・幼稚園・保育所】&#10;一人当たり面積"/>
        <xdr:cNvSpPr txBox="1"/>
      </xdr:nvSpPr>
      <xdr:spPr>
        <a:xfrm>
          <a:off x="19310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95"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xdr:rowOff>
    </xdr:from>
    <xdr:to>
      <xdr:col>85</xdr:col>
      <xdr:colOff>177800</xdr:colOff>
      <xdr:row>62</xdr:row>
      <xdr:rowOff>117094</xdr:rowOff>
    </xdr:to>
    <xdr:sp macro="" textlink="">
      <xdr:nvSpPr>
        <xdr:cNvPr id="505" name="楕円 504"/>
        <xdr:cNvSpPr/>
      </xdr:nvSpPr>
      <xdr:spPr>
        <a:xfrm>
          <a:off x="162687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165371</xdr:rowOff>
    </xdr:from>
    <xdr:ext cx="405111" cy="259045"/>
    <xdr:sp macro="" textlink="">
      <xdr:nvSpPr>
        <xdr:cNvPr id="506" name="【学校施設】&#10;有形固定資産減価償却率該当値テキスト"/>
        <xdr:cNvSpPr txBox="1"/>
      </xdr:nvSpPr>
      <xdr:spPr>
        <a:xfrm>
          <a:off x="16357600"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xdr:rowOff>
    </xdr:from>
    <xdr:to>
      <xdr:col>81</xdr:col>
      <xdr:colOff>101600</xdr:colOff>
      <xdr:row>61</xdr:row>
      <xdr:rowOff>117094</xdr:rowOff>
    </xdr:to>
    <xdr:sp macro="" textlink="">
      <xdr:nvSpPr>
        <xdr:cNvPr id="507" name="楕円 506"/>
        <xdr:cNvSpPr/>
      </xdr:nvSpPr>
      <xdr:spPr>
        <a:xfrm>
          <a:off x="15430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66294</xdr:rowOff>
    </xdr:from>
    <xdr:to>
      <xdr:col>85</xdr:col>
      <xdr:colOff>127000</xdr:colOff>
      <xdr:row>62</xdr:row>
      <xdr:rowOff>66294</xdr:rowOff>
    </xdr:to>
    <xdr:cxnSp macro="">
      <xdr:nvCxnSpPr>
        <xdr:cNvPr id="508" name="直線コネクタ 507"/>
        <xdr:cNvCxnSpPr/>
      </xdr:nvCxnSpPr>
      <xdr:spPr>
        <a:xfrm>
          <a:off x="15481300" y="10524744"/>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56642</xdr:rowOff>
    </xdr:from>
    <xdr:to>
      <xdr:col>76</xdr:col>
      <xdr:colOff>165100</xdr:colOff>
      <xdr:row>61</xdr:row>
      <xdr:rowOff>158242</xdr:rowOff>
    </xdr:to>
    <xdr:sp macro="" textlink="">
      <xdr:nvSpPr>
        <xdr:cNvPr id="509" name="楕円 508"/>
        <xdr:cNvSpPr/>
      </xdr:nvSpPr>
      <xdr:spPr>
        <a:xfrm>
          <a:off x="14541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66294</xdr:rowOff>
    </xdr:from>
    <xdr:to>
      <xdr:col>81</xdr:col>
      <xdr:colOff>50800</xdr:colOff>
      <xdr:row>61</xdr:row>
      <xdr:rowOff>107442</xdr:rowOff>
    </xdr:to>
    <xdr:cxnSp macro="">
      <xdr:nvCxnSpPr>
        <xdr:cNvPr id="510" name="直線コネクタ 509"/>
        <xdr:cNvCxnSpPr/>
      </xdr:nvCxnSpPr>
      <xdr:spPr>
        <a:xfrm flipV="1">
          <a:off x="14592300" y="105247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111506</xdr:rowOff>
    </xdr:from>
    <xdr:to>
      <xdr:col>72</xdr:col>
      <xdr:colOff>38100</xdr:colOff>
      <xdr:row>62</xdr:row>
      <xdr:rowOff>41656</xdr:rowOff>
    </xdr:to>
    <xdr:sp macro="" textlink="">
      <xdr:nvSpPr>
        <xdr:cNvPr id="511" name="楕円 510"/>
        <xdr:cNvSpPr/>
      </xdr:nvSpPr>
      <xdr:spPr>
        <a:xfrm>
          <a:off x="1365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107442</xdr:rowOff>
    </xdr:from>
    <xdr:to>
      <xdr:col>76</xdr:col>
      <xdr:colOff>114300</xdr:colOff>
      <xdr:row>61</xdr:row>
      <xdr:rowOff>162306</xdr:rowOff>
    </xdr:to>
    <xdr:cxnSp macro="">
      <xdr:nvCxnSpPr>
        <xdr:cNvPr id="512" name="直線コネクタ 511"/>
        <xdr:cNvCxnSpPr/>
      </xdr:nvCxnSpPr>
      <xdr:spPr>
        <a:xfrm flipV="1">
          <a:off x="13703300" y="10565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3"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4"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15"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108221</xdr:rowOff>
    </xdr:from>
    <xdr:ext cx="405111" cy="259045"/>
    <xdr:sp macro="" textlink="">
      <xdr:nvSpPr>
        <xdr:cNvPr id="516" name="n_1mainValue【学校施設】&#10;有形固定資産減価償却率"/>
        <xdr:cNvSpPr txBox="1"/>
      </xdr:nvSpPr>
      <xdr:spPr>
        <a:xfrm>
          <a:off x="15266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149369</xdr:rowOff>
    </xdr:from>
    <xdr:ext cx="405111" cy="259045"/>
    <xdr:sp macro="" textlink="">
      <xdr:nvSpPr>
        <xdr:cNvPr id="517" name="n_2mainValue【学校施設】&#10;有形固定資産減価償却率"/>
        <xdr:cNvSpPr txBox="1"/>
      </xdr:nvSpPr>
      <xdr:spPr>
        <a:xfrm>
          <a:off x="143897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32783</xdr:rowOff>
    </xdr:from>
    <xdr:ext cx="405111" cy="259045"/>
    <xdr:sp macro="" textlink="">
      <xdr:nvSpPr>
        <xdr:cNvPr id="518" name="n_3mainValue【学校施設】&#10;有形固定資産減価償却率"/>
        <xdr:cNvSpPr txBox="1"/>
      </xdr:nvSpPr>
      <xdr:spPr>
        <a:xfrm>
          <a:off x="13500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46"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90475</xdr:rowOff>
    </xdr:from>
    <xdr:to>
      <xdr:col>116</xdr:col>
      <xdr:colOff>114300</xdr:colOff>
      <xdr:row>63</xdr:row>
      <xdr:rowOff>20625</xdr:rowOff>
    </xdr:to>
    <xdr:sp macro="" textlink="">
      <xdr:nvSpPr>
        <xdr:cNvPr id="556" name="楕円 555"/>
        <xdr:cNvSpPr/>
      </xdr:nvSpPr>
      <xdr:spPr>
        <a:xfrm>
          <a:off x="22110700" y="107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113352</xdr:rowOff>
    </xdr:from>
    <xdr:ext cx="469744" cy="259045"/>
    <xdr:sp macro="" textlink="">
      <xdr:nvSpPr>
        <xdr:cNvPr id="557" name="【学校施設】&#10;一人当たり面積該当値テキスト"/>
        <xdr:cNvSpPr txBox="1"/>
      </xdr:nvSpPr>
      <xdr:spPr>
        <a:xfrm>
          <a:off x="22199600" y="105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152654</xdr:rowOff>
    </xdr:from>
    <xdr:to>
      <xdr:col>112</xdr:col>
      <xdr:colOff>38100</xdr:colOff>
      <xdr:row>63</xdr:row>
      <xdr:rowOff>82804</xdr:rowOff>
    </xdr:to>
    <xdr:sp macro="" textlink="">
      <xdr:nvSpPr>
        <xdr:cNvPr id="558" name="楕円 557"/>
        <xdr:cNvSpPr/>
      </xdr:nvSpPr>
      <xdr:spPr>
        <a:xfrm>
          <a:off x="21272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141275</xdr:rowOff>
    </xdr:from>
    <xdr:to>
      <xdr:col>116</xdr:col>
      <xdr:colOff>63500</xdr:colOff>
      <xdr:row>63</xdr:row>
      <xdr:rowOff>32004</xdr:rowOff>
    </xdr:to>
    <xdr:cxnSp macro="">
      <xdr:nvCxnSpPr>
        <xdr:cNvPr id="559" name="直線コネクタ 558"/>
        <xdr:cNvCxnSpPr/>
      </xdr:nvCxnSpPr>
      <xdr:spPr>
        <a:xfrm flipV="1">
          <a:off x="21323300" y="10771175"/>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153568</xdr:rowOff>
    </xdr:from>
    <xdr:to>
      <xdr:col>107</xdr:col>
      <xdr:colOff>101600</xdr:colOff>
      <xdr:row>63</xdr:row>
      <xdr:rowOff>83718</xdr:rowOff>
    </xdr:to>
    <xdr:sp macro="" textlink="">
      <xdr:nvSpPr>
        <xdr:cNvPr id="560" name="楕円 559"/>
        <xdr:cNvSpPr/>
      </xdr:nvSpPr>
      <xdr:spPr>
        <a:xfrm>
          <a:off x="20383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32004</xdr:rowOff>
    </xdr:from>
    <xdr:to>
      <xdr:col>111</xdr:col>
      <xdr:colOff>177800</xdr:colOff>
      <xdr:row>63</xdr:row>
      <xdr:rowOff>32918</xdr:rowOff>
    </xdr:to>
    <xdr:cxnSp macro="">
      <xdr:nvCxnSpPr>
        <xdr:cNvPr id="561" name="直線コネクタ 560"/>
        <xdr:cNvCxnSpPr/>
      </xdr:nvCxnSpPr>
      <xdr:spPr>
        <a:xfrm flipV="1">
          <a:off x="20434300" y="1083335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152654</xdr:rowOff>
    </xdr:from>
    <xdr:to>
      <xdr:col>102</xdr:col>
      <xdr:colOff>165100</xdr:colOff>
      <xdr:row>63</xdr:row>
      <xdr:rowOff>82804</xdr:rowOff>
    </xdr:to>
    <xdr:sp macro="" textlink="">
      <xdr:nvSpPr>
        <xdr:cNvPr id="562" name="楕円 561"/>
        <xdr:cNvSpPr/>
      </xdr:nvSpPr>
      <xdr:spPr>
        <a:xfrm>
          <a:off x="19494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32004</xdr:rowOff>
    </xdr:from>
    <xdr:to>
      <xdr:col>107</xdr:col>
      <xdr:colOff>50800</xdr:colOff>
      <xdr:row>63</xdr:row>
      <xdr:rowOff>32918</xdr:rowOff>
    </xdr:to>
    <xdr:cxnSp macro="">
      <xdr:nvCxnSpPr>
        <xdr:cNvPr id="563" name="直線コネクタ 562"/>
        <xdr:cNvCxnSpPr/>
      </xdr:nvCxnSpPr>
      <xdr:spPr>
        <a:xfrm>
          <a:off x="19545300" y="1083335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73931</xdr:rowOff>
    </xdr:from>
    <xdr:ext cx="469744" cy="259045"/>
    <xdr:sp macro="" textlink="">
      <xdr:nvSpPr>
        <xdr:cNvPr id="567" name="n_1mainValue【学校施設】&#10;一人当たり面積"/>
        <xdr:cNvSpPr txBox="1"/>
      </xdr:nvSpPr>
      <xdr:spPr>
        <a:xfrm>
          <a:off x="210757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74845</xdr:rowOff>
    </xdr:from>
    <xdr:ext cx="469744" cy="259045"/>
    <xdr:sp macro="" textlink="">
      <xdr:nvSpPr>
        <xdr:cNvPr id="568" name="n_2mainValue【学校施設】&#10;一人当たり面積"/>
        <xdr:cNvSpPr txBox="1"/>
      </xdr:nvSpPr>
      <xdr:spPr>
        <a:xfrm>
          <a:off x="201994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73931</xdr:rowOff>
    </xdr:from>
    <xdr:ext cx="469744" cy="259045"/>
    <xdr:sp macro="" textlink="">
      <xdr:nvSpPr>
        <xdr:cNvPr id="569" name="n_3mainValue【学校施設】&#10;一人当たり面積"/>
        <xdr:cNvSpPr txBox="1"/>
      </xdr:nvSpPr>
      <xdr:spPr>
        <a:xfrm>
          <a:off x="19310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1" name="直線コネクタ 610"/>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2"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3" name="直線コネクタ 612"/>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16"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7" name="フローチャート: 判断 616"/>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8" name="フローチャート: 判断 61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19" name="フローチャート: 判断 618"/>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20" name="フローチャート: 判断 619"/>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142966</xdr:rowOff>
    </xdr:from>
    <xdr:to>
      <xdr:col>76</xdr:col>
      <xdr:colOff>165100</xdr:colOff>
      <xdr:row>101</xdr:row>
      <xdr:rowOff>73116</xdr:rowOff>
    </xdr:to>
    <xdr:sp macro="" textlink="">
      <xdr:nvSpPr>
        <xdr:cNvPr id="626" name="楕円 625"/>
        <xdr:cNvSpPr/>
      </xdr:nvSpPr>
      <xdr:spPr>
        <a:xfrm>
          <a:off x="14541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17236</xdr:rowOff>
    </xdr:from>
    <xdr:to>
      <xdr:col>72</xdr:col>
      <xdr:colOff>38100</xdr:colOff>
      <xdr:row>101</xdr:row>
      <xdr:rowOff>118836</xdr:rowOff>
    </xdr:to>
    <xdr:sp macro="" textlink="">
      <xdr:nvSpPr>
        <xdr:cNvPr id="627" name="楕円 626"/>
        <xdr:cNvSpPr/>
      </xdr:nvSpPr>
      <xdr:spPr>
        <a:xfrm>
          <a:off x="13652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22316</xdr:rowOff>
    </xdr:from>
    <xdr:to>
      <xdr:col>76</xdr:col>
      <xdr:colOff>114300</xdr:colOff>
      <xdr:row>101</xdr:row>
      <xdr:rowOff>68036</xdr:rowOff>
    </xdr:to>
    <xdr:cxnSp macro="">
      <xdr:nvCxnSpPr>
        <xdr:cNvPr id="628" name="直線コネクタ 627"/>
        <xdr:cNvCxnSpPr/>
      </xdr:nvCxnSpPr>
      <xdr:spPr>
        <a:xfrm flipV="1">
          <a:off x="13703300" y="173387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29"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30"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631" name="n_3aveValue【公民館】&#10;有形固定資産減価償却率"/>
        <xdr:cNvSpPr txBox="1"/>
      </xdr:nvSpPr>
      <xdr:spPr>
        <a:xfrm>
          <a:off x="135007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89643</xdr:rowOff>
    </xdr:from>
    <xdr:ext cx="405111" cy="259045"/>
    <xdr:sp macro="" textlink="">
      <xdr:nvSpPr>
        <xdr:cNvPr id="632" name="n_2mainValue【公民館】&#10;有形固定資産減価償却率"/>
        <xdr:cNvSpPr txBox="1"/>
      </xdr:nvSpPr>
      <xdr:spPr>
        <a:xfrm>
          <a:off x="143897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135363</xdr:rowOff>
    </xdr:from>
    <xdr:ext cx="405111" cy="259045"/>
    <xdr:sp macro="" textlink="">
      <xdr:nvSpPr>
        <xdr:cNvPr id="633" name="n_3mainValue【公民館】&#10;有形固定資産減価償却率"/>
        <xdr:cNvSpPr txBox="1"/>
      </xdr:nvSpPr>
      <xdr:spPr>
        <a:xfrm>
          <a:off x="13500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57" name="直線コネクタ 656"/>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5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59" name="直線コネクタ 65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0"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1" name="直線コネクタ 660"/>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662"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3" name="フローチャート: 判断 662"/>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64" name="フローチャート: 判断 663"/>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65" name="フローチャート: 判断 664"/>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66" name="フローチャート: 判断 665"/>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162561</xdr:rowOff>
    </xdr:from>
    <xdr:to>
      <xdr:col>107</xdr:col>
      <xdr:colOff>101600</xdr:colOff>
      <xdr:row>108</xdr:row>
      <xdr:rowOff>92711</xdr:rowOff>
    </xdr:to>
    <xdr:sp macro="" textlink="">
      <xdr:nvSpPr>
        <xdr:cNvPr id="672" name="楕円 671"/>
        <xdr:cNvSpPr/>
      </xdr:nvSpPr>
      <xdr:spPr>
        <a:xfrm>
          <a:off x="2038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162561</xdr:rowOff>
    </xdr:from>
    <xdr:to>
      <xdr:col>102</xdr:col>
      <xdr:colOff>165100</xdr:colOff>
      <xdr:row>108</xdr:row>
      <xdr:rowOff>92711</xdr:rowOff>
    </xdr:to>
    <xdr:sp macro="" textlink="">
      <xdr:nvSpPr>
        <xdr:cNvPr id="673" name="楕円 672"/>
        <xdr:cNvSpPr/>
      </xdr:nvSpPr>
      <xdr:spPr>
        <a:xfrm>
          <a:off x="19494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41911</xdr:rowOff>
    </xdr:from>
    <xdr:to>
      <xdr:col>107</xdr:col>
      <xdr:colOff>50800</xdr:colOff>
      <xdr:row>108</xdr:row>
      <xdr:rowOff>41911</xdr:rowOff>
    </xdr:to>
    <xdr:cxnSp macro="">
      <xdr:nvCxnSpPr>
        <xdr:cNvPr id="674" name="直線コネクタ 673"/>
        <xdr:cNvCxnSpPr/>
      </xdr:nvCxnSpPr>
      <xdr:spPr>
        <a:xfrm>
          <a:off x="19545300" y="1855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75"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76"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77"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678" name="n_2mainValue【公民館】&#10;一人当たり面積"/>
        <xdr:cNvSpPr txBox="1"/>
      </xdr:nvSpPr>
      <xdr:spPr>
        <a:xfrm>
          <a:off x="20199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83838</xdr:rowOff>
    </xdr:from>
    <xdr:ext cx="469744" cy="259045"/>
    <xdr:sp macro="" textlink="">
      <xdr:nvSpPr>
        <xdr:cNvPr id="679" name="n_3mainValue【公民館】&#10;一人当たり面積"/>
        <xdr:cNvSpPr txBox="1"/>
      </xdr:nvSpPr>
      <xdr:spPr>
        <a:xfrm>
          <a:off x="19310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平成３０年度数値を類似団体平均と比較すると、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について「有形固定資産減価償却率」は１１．４ポイント上回っており、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橋りょう・トンネル（滝沢市は橋りょうのみ）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について「有形固定資産減価償却率」は３．８ポイント上回っている。今後は、道路及び橋りょうの長寿命化対策に積極的に取り組む必要がある。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３６．４ポイント上回っており、住宅の使用に支障が出ないように適切な維持管理が必要である。「一人当たり面積」は０．４５９㎡下回っているが、これは市内に民営のアパートや貸家が多くあるた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２．７ポイント上回っているがほぼ平均値である。「一人当たり面積」は０．０６４㎡下回っているが、これは市内２０施設のうち公立が２施設、私立が１８施設と私立の割合が大きいた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について「有形固定資産減価償却率」は１２．７ポイント下回っている。「一人当たり面積」は０．０２９㎡上回っているが、これは平成３０年度に滝沢中央小学校が完成したことによるものである。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公民館（滝沢市公民館）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について、当該施設は平成２９年度当初で廃止され、代替的施設として滝沢市交流拠点複合施設が平成２８年度中に供用開始された。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55,288
55,099
182.46
20,760,878
20,323,885
351,319
10,560,957
18,489,406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67854</xdr:rowOff>
    </xdr:from>
    <xdr:to>
      <xdr:col>24</xdr:col>
      <xdr:colOff>114300</xdr:colOff>
      <xdr:row>41</xdr:row>
      <xdr:rowOff>169454</xdr:rowOff>
    </xdr:to>
    <xdr:sp macro="" textlink="">
      <xdr:nvSpPr>
        <xdr:cNvPr id="72" name="楕円 71"/>
        <xdr:cNvSpPr/>
      </xdr:nvSpPr>
      <xdr:spPr>
        <a:xfrm>
          <a:off x="45847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46281</xdr:rowOff>
    </xdr:from>
    <xdr:ext cx="340478" cy="259045"/>
    <xdr:sp macro="" textlink="">
      <xdr:nvSpPr>
        <xdr:cNvPr id="73" name="【図書館】&#10;有形固定資産減価償却率該当値テキスト"/>
        <xdr:cNvSpPr txBox="1"/>
      </xdr:nvSpPr>
      <xdr:spPr>
        <a:xfrm>
          <a:off x="4673600" y="7075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139700</xdr:rowOff>
    </xdr:from>
    <xdr:to>
      <xdr:col>20</xdr:col>
      <xdr:colOff>38100</xdr:colOff>
      <xdr:row>42</xdr:row>
      <xdr:rowOff>69850</xdr:rowOff>
    </xdr:to>
    <xdr:sp macro="" textlink="">
      <xdr:nvSpPr>
        <xdr:cNvPr id="74" name="楕円 73"/>
        <xdr:cNvSpPr/>
      </xdr:nvSpPr>
      <xdr:spPr>
        <a:xfrm>
          <a:off x="3746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118654</xdr:rowOff>
    </xdr:from>
    <xdr:to>
      <xdr:col>24</xdr:col>
      <xdr:colOff>63500</xdr:colOff>
      <xdr:row>42</xdr:row>
      <xdr:rowOff>19050</xdr:rowOff>
    </xdr:to>
    <xdr:cxnSp macro="">
      <xdr:nvCxnSpPr>
        <xdr:cNvPr id="75" name="直線コネクタ 74"/>
        <xdr:cNvCxnSpPr/>
      </xdr:nvCxnSpPr>
      <xdr:spPr>
        <a:xfrm flipV="1">
          <a:off x="3797300" y="714810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6" name="楕円 75"/>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19050</xdr:rowOff>
    </xdr:from>
    <xdr:to>
      <xdr:col>19</xdr:col>
      <xdr:colOff>177800</xdr:colOff>
      <xdr:row>42</xdr:row>
      <xdr:rowOff>92528</xdr:rowOff>
    </xdr:to>
    <xdr:cxnSp macro="">
      <xdr:nvCxnSpPr>
        <xdr:cNvPr id="77" name="直線コネクタ 76"/>
        <xdr:cNvCxnSpPr/>
      </xdr:nvCxnSpPr>
      <xdr:spPr>
        <a:xfrm flipV="1">
          <a:off x="2908300" y="7219950"/>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80917</xdr:rowOff>
    </xdr:from>
    <xdr:to>
      <xdr:col>10</xdr:col>
      <xdr:colOff>165100</xdr:colOff>
      <xdr:row>35</xdr:row>
      <xdr:rowOff>11067</xdr:rowOff>
    </xdr:to>
    <xdr:sp macro="" textlink="">
      <xdr:nvSpPr>
        <xdr:cNvPr id="78" name="楕円 77"/>
        <xdr:cNvSpPr/>
      </xdr:nvSpPr>
      <xdr:spPr>
        <a:xfrm>
          <a:off x="1968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131717</xdr:rowOff>
    </xdr:from>
    <xdr:to>
      <xdr:col>15</xdr:col>
      <xdr:colOff>50800</xdr:colOff>
      <xdr:row>42</xdr:row>
      <xdr:rowOff>92528</xdr:rowOff>
    </xdr:to>
    <xdr:cxnSp macro="">
      <xdr:nvCxnSpPr>
        <xdr:cNvPr id="79" name="直線コネクタ 78"/>
        <xdr:cNvCxnSpPr/>
      </xdr:nvCxnSpPr>
      <xdr:spPr>
        <a:xfrm>
          <a:off x="2019300" y="5961017"/>
          <a:ext cx="889000" cy="13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0"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60977</xdr:rowOff>
    </xdr:from>
    <xdr:ext cx="340478" cy="259045"/>
    <xdr:sp macro="" textlink="">
      <xdr:nvSpPr>
        <xdr:cNvPr id="83" name="n_1mainValue【図書館】&#10;有形固定資産減価償却率"/>
        <xdr:cNvSpPr txBox="1"/>
      </xdr:nvSpPr>
      <xdr:spPr>
        <a:xfrm>
          <a:off x="3614361" y="7261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134455</xdr:rowOff>
    </xdr:from>
    <xdr:ext cx="340478" cy="259045"/>
    <xdr:sp macro="" textlink="">
      <xdr:nvSpPr>
        <xdr:cNvPr id="84" name="n_2mainValue【図書館】&#10;有形固定資産減価償却率"/>
        <xdr:cNvSpPr txBox="1"/>
      </xdr:nvSpPr>
      <xdr:spPr>
        <a:xfrm>
          <a:off x="2738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27594</xdr:rowOff>
    </xdr:from>
    <xdr:ext cx="405111" cy="259045"/>
    <xdr:sp macro="" textlink="">
      <xdr:nvSpPr>
        <xdr:cNvPr id="85" name="n_3mainValue【図書館】&#10;有形固定資産減価償却率"/>
        <xdr:cNvSpPr txBox="1"/>
      </xdr:nvSpPr>
      <xdr:spPr>
        <a:xfrm>
          <a:off x="18167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4" name="楕円 123"/>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25"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6" name="楕円 125"/>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7" name="直線コネクタ 126"/>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8" name="楕円 127"/>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9" name="直線コネクタ 128"/>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146050</xdr:rowOff>
    </xdr:from>
    <xdr:to>
      <xdr:col>41</xdr:col>
      <xdr:colOff>101600</xdr:colOff>
      <xdr:row>42</xdr:row>
      <xdr:rowOff>76200</xdr:rowOff>
    </xdr:to>
    <xdr:sp macro="" textlink="">
      <xdr:nvSpPr>
        <xdr:cNvPr id="130" name="楕円 129"/>
        <xdr:cNvSpPr/>
      </xdr:nvSpPr>
      <xdr:spPr>
        <a:xfrm>
          <a:off x="78105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42</xdr:row>
      <xdr:rowOff>25400</xdr:rowOff>
    </xdr:to>
    <xdr:cxnSp macro="">
      <xdr:nvCxnSpPr>
        <xdr:cNvPr id="131" name="直線コネクタ 130"/>
        <xdr:cNvCxnSpPr/>
      </xdr:nvCxnSpPr>
      <xdr:spPr>
        <a:xfrm flipV="1">
          <a:off x="7861300" y="7048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67327</xdr:rowOff>
    </xdr:from>
    <xdr:ext cx="469744" cy="259045"/>
    <xdr:sp macro="" textlink="">
      <xdr:nvSpPr>
        <xdr:cNvPr id="137" name="n_3mainValue【図書館】&#10;一人当たり面積"/>
        <xdr:cNvSpPr txBox="1"/>
      </xdr:nvSpPr>
      <xdr:spPr>
        <a:xfrm>
          <a:off x="7626427" y="72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27305</xdr:rowOff>
    </xdr:from>
    <xdr:to>
      <xdr:col>24</xdr:col>
      <xdr:colOff>114300</xdr:colOff>
      <xdr:row>59</xdr:row>
      <xdr:rowOff>128905</xdr:rowOff>
    </xdr:to>
    <xdr:sp macro="" textlink="">
      <xdr:nvSpPr>
        <xdr:cNvPr id="177" name="楕円 176"/>
        <xdr:cNvSpPr/>
      </xdr:nvSpPr>
      <xdr:spPr>
        <a:xfrm>
          <a:off x="4584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50182</xdr:rowOff>
    </xdr:from>
    <xdr:ext cx="405111" cy="259045"/>
    <xdr:sp macro="" textlink="">
      <xdr:nvSpPr>
        <xdr:cNvPr id="178" name="【体育館・プール】&#10;有形固定資産減価償却率該当値テキスト"/>
        <xdr:cNvSpPr txBox="1"/>
      </xdr:nvSpPr>
      <xdr:spPr>
        <a:xfrm>
          <a:off x="4673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79" name="楕円 178"/>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78105</xdr:rowOff>
    </xdr:from>
    <xdr:to>
      <xdr:col>24</xdr:col>
      <xdr:colOff>63500</xdr:colOff>
      <xdr:row>59</xdr:row>
      <xdr:rowOff>118110</xdr:rowOff>
    </xdr:to>
    <xdr:cxnSp macro="">
      <xdr:nvCxnSpPr>
        <xdr:cNvPr id="180" name="直線コネクタ 179"/>
        <xdr:cNvCxnSpPr/>
      </xdr:nvCxnSpPr>
      <xdr:spPr>
        <a:xfrm flipV="1">
          <a:off x="3797300" y="101936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81" name="楕円 180"/>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169545</xdr:rowOff>
    </xdr:to>
    <xdr:cxnSp macro="">
      <xdr:nvCxnSpPr>
        <xdr:cNvPr id="182" name="直線コネクタ 181"/>
        <xdr:cNvCxnSpPr/>
      </xdr:nvCxnSpPr>
      <xdr:spPr>
        <a:xfrm flipV="1">
          <a:off x="2908300" y="10233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83" name="楕円 182"/>
        <xdr:cNvSpPr/>
      </xdr:nvSpPr>
      <xdr:spPr>
        <a:xfrm>
          <a:off x="196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64770</xdr:rowOff>
    </xdr:to>
    <xdr:cxnSp macro="">
      <xdr:nvCxnSpPr>
        <xdr:cNvPr id="184" name="直線コネクタ 183"/>
        <xdr:cNvCxnSpPr/>
      </xdr:nvCxnSpPr>
      <xdr:spPr>
        <a:xfrm flipV="1">
          <a:off x="2019300" y="102850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88" name="n_1mainValue【体育館・プー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189" name="n_2main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132097</xdr:rowOff>
    </xdr:from>
    <xdr:ext cx="405111" cy="259045"/>
    <xdr:sp macro="" textlink="">
      <xdr:nvSpPr>
        <xdr:cNvPr id="190" name="n_3mainValue【体育館・プール】&#10;有形固定資産減価償却率"/>
        <xdr:cNvSpPr txBox="1"/>
      </xdr:nvSpPr>
      <xdr:spPr>
        <a:xfrm>
          <a:off x="1816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93980</xdr:rowOff>
    </xdr:from>
    <xdr:to>
      <xdr:col>55</xdr:col>
      <xdr:colOff>50800</xdr:colOff>
      <xdr:row>60</xdr:row>
      <xdr:rowOff>24130</xdr:rowOff>
    </xdr:to>
    <xdr:sp macro="" textlink="">
      <xdr:nvSpPr>
        <xdr:cNvPr id="229" name="楕円 228"/>
        <xdr:cNvSpPr/>
      </xdr:nvSpPr>
      <xdr:spPr>
        <a:xfrm>
          <a:off x="10426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116857</xdr:rowOff>
    </xdr:from>
    <xdr:ext cx="469744" cy="259045"/>
    <xdr:sp macro="" textlink="">
      <xdr:nvSpPr>
        <xdr:cNvPr id="230" name="【体育館・プール】&#10;一人当たり面積該当値テキスト"/>
        <xdr:cNvSpPr txBox="1"/>
      </xdr:nvSpPr>
      <xdr:spPr>
        <a:xfrm>
          <a:off x="10515600"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90170</xdr:rowOff>
    </xdr:from>
    <xdr:to>
      <xdr:col>50</xdr:col>
      <xdr:colOff>165100</xdr:colOff>
      <xdr:row>60</xdr:row>
      <xdr:rowOff>20320</xdr:rowOff>
    </xdr:to>
    <xdr:sp macro="" textlink="">
      <xdr:nvSpPr>
        <xdr:cNvPr id="231" name="楕円 230"/>
        <xdr:cNvSpPr/>
      </xdr:nvSpPr>
      <xdr:spPr>
        <a:xfrm>
          <a:off x="958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140970</xdr:rowOff>
    </xdr:from>
    <xdr:to>
      <xdr:col>55</xdr:col>
      <xdr:colOff>0</xdr:colOff>
      <xdr:row>59</xdr:row>
      <xdr:rowOff>144780</xdr:rowOff>
    </xdr:to>
    <xdr:cxnSp macro="">
      <xdr:nvCxnSpPr>
        <xdr:cNvPr id="232" name="直線コネクタ 231"/>
        <xdr:cNvCxnSpPr/>
      </xdr:nvCxnSpPr>
      <xdr:spPr>
        <a:xfrm>
          <a:off x="9639300" y="10256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124460</xdr:rowOff>
    </xdr:from>
    <xdr:to>
      <xdr:col>46</xdr:col>
      <xdr:colOff>38100</xdr:colOff>
      <xdr:row>60</xdr:row>
      <xdr:rowOff>54610</xdr:rowOff>
    </xdr:to>
    <xdr:sp macro="" textlink="">
      <xdr:nvSpPr>
        <xdr:cNvPr id="233" name="楕円 232"/>
        <xdr:cNvSpPr/>
      </xdr:nvSpPr>
      <xdr:spPr>
        <a:xfrm>
          <a:off x="869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140970</xdr:rowOff>
    </xdr:from>
    <xdr:to>
      <xdr:col>50</xdr:col>
      <xdr:colOff>114300</xdr:colOff>
      <xdr:row>60</xdr:row>
      <xdr:rowOff>3810</xdr:rowOff>
    </xdr:to>
    <xdr:cxnSp macro="">
      <xdr:nvCxnSpPr>
        <xdr:cNvPr id="234" name="直線コネクタ 233"/>
        <xdr:cNvCxnSpPr/>
      </xdr:nvCxnSpPr>
      <xdr:spPr>
        <a:xfrm flipV="1">
          <a:off x="8750300" y="102565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162560</xdr:rowOff>
    </xdr:from>
    <xdr:to>
      <xdr:col>41</xdr:col>
      <xdr:colOff>101600</xdr:colOff>
      <xdr:row>60</xdr:row>
      <xdr:rowOff>92710</xdr:rowOff>
    </xdr:to>
    <xdr:sp macro="" textlink="">
      <xdr:nvSpPr>
        <xdr:cNvPr id="235" name="楕円 234"/>
        <xdr:cNvSpPr/>
      </xdr:nvSpPr>
      <xdr:spPr>
        <a:xfrm>
          <a:off x="781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3810</xdr:rowOff>
    </xdr:from>
    <xdr:to>
      <xdr:col>45</xdr:col>
      <xdr:colOff>177800</xdr:colOff>
      <xdr:row>60</xdr:row>
      <xdr:rowOff>41910</xdr:rowOff>
    </xdr:to>
    <xdr:cxnSp macro="">
      <xdr:nvCxnSpPr>
        <xdr:cNvPr id="236" name="直線コネクタ 235"/>
        <xdr:cNvCxnSpPr/>
      </xdr:nvCxnSpPr>
      <xdr:spPr>
        <a:xfrm flipV="1">
          <a:off x="7861300" y="10290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38" name="n_2aveValue【体育館・プール】&#10;一人当たり面積"/>
        <xdr:cNvSpPr txBox="1"/>
      </xdr:nvSpPr>
      <xdr:spPr>
        <a:xfrm>
          <a:off x="85154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xdr:cNvSpPr txBox="1"/>
      </xdr:nvSpPr>
      <xdr:spPr>
        <a:xfrm>
          <a:off x="7626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36847</xdr:rowOff>
    </xdr:from>
    <xdr:ext cx="469744" cy="259045"/>
    <xdr:sp macro="" textlink="">
      <xdr:nvSpPr>
        <xdr:cNvPr id="240" name="n_1mainValue【体育館・プール】&#10;一人当たり面積"/>
        <xdr:cNvSpPr txBox="1"/>
      </xdr:nvSpPr>
      <xdr:spPr>
        <a:xfrm>
          <a:off x="9391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71137</xdr:rowOff>
    </xdr:from>
    <xdr:ext cx="469744" cy="259045"/>
    <xdr:sp macro="" textlink="">
      <xdr:nvSpPr>
        <xdr:cNvPr id="241" name="n_2mainValue【体育館・プール】&#10;一人当たり面積"/>
        <xdr:cNvSpPr txBox="1"/>
      </xdr:nvSpPr>
      <xdr:spPr>
        <a:xfrm>
          <a:off x="85154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109237</xdr:rowOff>
    </xdr:from>
    <xdr:ext cx="469744" cy="259045"/>
    <xdr:sp macro="" textlink="">
      <xdr:nvSpPr>
        <xdr:cNvPr id="242" name="n_3mainValue【体育館・プール】&#10;一人当たり面積"/>
        <xdr:cNvSpPr txBox="1"/>
      </xdr:nvSpPr>
      <xdr:spPr>
        <a:xfrm>
          <a:off x="76264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108458</xdr:rowOff>
    </xdr:from>
    <xdr:to>
      <xdr:col>24</xdr:col>
      <xdr:colOff>114300</xdr:colOff>
      <xdr:row>84</xdr:row>
      <xdr:rowOff>38608</xdr:rowOff>
    </xdr:to>
    <xdr:sp macro="" textlink="">
      <xdr:nvSpPr>
        <xdr:cNvPr id="280" name="楕円 279"/>
        <xdr:cNvSpPr/>
      </xdr:nvSpPr>
      <xdr:spPr>
        <a:xfrm>
          <a:off x="4584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86885</xdr:rowOff>
    </xdr:from>
    <xdr:ext cx="405111" cy="259045"/>
    <xdr:sp macro="" textlink="">
      <xdr:nvSpPr>
        <xdr:cNvPr id="281" name="【福祉施設】&#10;有形固定資産減価償却率該当値テキスト"/>
        <xdr:cNvSpPr txBox="1"/>
      </xdr:nvSpPr>
      <xdr:spPr>
        <a:xfrm>
          <a:off x="4673600"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156463</xdr:rowOff>
    </xdr:from>
    <xdr:to>
      <xdr:col>20</xdr:col>
      <xdr:colOff>38100</xdr:colOff>
      <xdr:row>84</xdr:row>
      <xdr:rowOff>86613</xdr:rowOff>
    </xdr:to>
    <xdr:sp macro="" textlink="">
      <xdr:nvSpPr>
        <xdr:cNvPr id="282" name="楕円 281"/>
        <xdr:cNvSpPr/>
      </xdr:nvSpPr>
      <xdr:spPr>
        <a:xfrm>
          <a:off x="3746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159258</xdr:rowOff>
    </xdr:from>
    <xdr:to>
      <xdr:col>24</xdr:col>
      <xdr:colOff>63500</xdr:colOff>
      <xdr:row>84</xdr:row>
      <xdr:rowOff>35813</xdr:rowOff>
    </xdr:to>
    <xdr:cxnSp macro="">
      <xdr:nvCxnSpPr>
        <xdr:cNvPr id="283" name="直線コネクタ 282"/>
        <xdr:cNvCxnSpPr/>
      </xdr:nvCxnSpPr>
      <xdr:spPr>
        <a:xfrm flipV="1">
          <a:off x="3797300" y="143896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284" name="楕円 283"/>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35813</xdr:rowOff>
    </xdr:from>
    <xdr:to>
      <xdr:col>19</xdr:col>
      <xdr:colOff>177800</xdr:colOff>
      <xdr:row>84</xdr:row>
      <xdr:rowOff>83820</xdr:rowOff>
    </xdr:to>
    <xdr:cxnSp macro="">
      <xdr:nvCxnSpPr>
        <xdr:cNvPr id="285" name="直線コネクタ 284"/>
        <xdr:cNvCxnSpPr/>
      </xdr:nvCxnSpPr>
      <xdr:spPr>
        <a:xfrm flipV="1">
          <a:off x="2908300" y="144376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86" name="楕円 285"/>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84</xdr:row>
      <xdr:rowOff>83820</xdr:rowOff>
    </xdr:to>
    <xdr:cxnSp macro="">
      <xdr:nvCxnSpPr>
        <xdr:cNvPr id="287" name="直線コネクタ 286"/>
        <xdr:cNvCxnSpPr/>
      </xdr:nvCxnSpPr>
      <xdr:spPr>
        <a:xfrm>
          <a:off x="2019300" y="141427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77740</xdr:rowOff>
    </xdr:from>
    <xdr:ext cx="405111" cy="259045"/>
    <xdr:sp macro="" textlink="">
      <xdr:nvSpPr>
        <xdr:cNvPr id="291" name="n_1mainValue【福祉施設】&#10;有形固定資産減価償却率"/>
        <xdr:cNvSpPr txBox="1"/>
      </xdr:nvSpPr>
      <xdr:spPr>
        <a:xfrm>
          <a:off x="35820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292" name="n_2mainValue【福祉施設】&#10;有形固定資産減価償却率"/>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293" name="n_3mainValue【福祉施設】&#10;有形固定資産減価償却率"/>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28" name="楕円 327"/>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29"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30" name="楕円 329"/>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31" name="直線コネクタ 330"/>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32" name="楕円 331"/>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33" name="直線コネクタ 332"/>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34" name="楕円 333"/>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35" name="直線コネクタ 334"/>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39"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40" name="n_2mainValue【福祉施設】&#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41" name="n_3mainValue【福祉施設】&#10;一人当たり面積"/>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82" name="楕円 381"/>
        <xdr:cNvSpPr/>
      </xdr:nvSpPr>
      <xdr:spPr>
        <a:xfrm>
          <a:off x="4584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165479</xdr:rowOff>
    </xdr:from>
    <xdr:ext cx="405111" cy="259045"/>
    <xdr:sp macro="" textlink="">
      <xdr:nvSpPr>
        <xdr:cNvPr id="383" name="【市民会館】&#10;有形固定資産減価償却率該当値テキスト"/>
        <xdr:cNvSpPr txBox="1"/>
      </xdr:nvSpPr>
      <xdr:spPr>
        <a:xfrm>
          <a:off x="4673600" y="1782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51526</xdr:rowOff>
    </xdr:from>
    <xdr:to>
      <xdr:col>20</xdr:col>
      <xdr:colOff>38100</xdr:colOff>
      <xdr:row>104</xdr:row>
      <xdr:rowOff>153126</xdr:rowOff>
    </xdr:to>
    <xdr:sp macro="" textlink="">
      <xdr:nvSpPr>
        <xdr:cNvPr id="384" name="楕円 383"/>
        <xdr:cNvSpPr/>
      </xdr:nvSpPr>
      <xdr:spPr>
        <a:xfrm>
          <a:off x="3746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66402</xdr:rowOff>
    </xdr:from>
    <xdr:to>
      <xdr:col>24</xdr:col>
      <xdr:colOff>63500</xdr:colOff>
      <xdr:row>104</xdr:row>
      <xdr:rowOff>102326</xdr:rowOff>
    </xdr:to>
    <xdr:cxnSp macro="">
      <xdr:nvCxnSpPr>
        <xdr:cNvPr id="385" name="直線コネクタ 384"/>
        <xdr:cNvCxnSpPr/>
      </xdr:nvCxnSpPr>
      <xdr:spPr>
        <a:xfrm flipV="1">
          <a:off x="3797300" y="178972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87449</xdr:rowOff>
    </xdr:from>
    <xdr:to>
      <xdr:col>15</xdr:col>
      <xdr:colOff>101600</xdr:colOff>
      <xdr:row>105</xdr:row>
      <xdr:rowOff>17599</xdr:rowOff>
    </xdr:to>
    <xdr:sp macro="" textlink="">
      <xdr:nvSpPr>
        <xdr:cNvPr id="386" name="楕円 385"/>
        <xdr:cNvSpPr/>
      </xdr:nvSpPr>
      <xdr:spPr>
        <a:xfrm>
          <a:off x="2857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138249</xdr:rowOff>
    </xdr:to>
    <xdr:cxnSp macro="">
      <xdr:nvCxnSpPr>
        <xdr:cNvPr id="387" name="直線コネクタ 386"/>
        <xdr:cNvCxnSpPr/>
      </xdr:nvCxnSpPr>
      <xdr:spPr>
        <a:xfrm flipV="1">
          <a:off x="2908300" y="1793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388" name="楕円 387"/>
        <xdr:cNvSpPr/>
      </xdr:nvSpPr>
      <xdr:spPr>
        <a:xfrm>
          <a:off x="1968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138249</xdr:rowOff>
    </xdr:from>
    <xdr:to>
      <xdr:col>15</xdr:col>
      <xdr:colOff>50800</xdr:colOff>
      <xdr:row>105</xdr:row>
      <xdr:rowOff>2721</xdr:rowOff>
    </xdr:to>
    <xdr:cxnSp macro="">
      <xdr:nvCxnSpPr>
        <xdr:cNvPr id="389" name="直線コネクタ 388"/>
        <xdr:cNvCxnSpPr/>
      </xdr:nvCxnSpPr>
      <xdr:spPr>
        <a:xfrm flipV="1">
          <a:off x="2019300" y="179690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9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144253</xdr:rowOff>
    </xdr:from>
    <xdr:ext cx="405111" cy="259045"/>
    <xdr:sp macro="" textlink="">
      <xdr:nvSpPr>
        <xdr:cNvPr id="393" name="n_1mainValue【市民会館】&#10;有形固定資産減価償却率"/>
        <xdr:cNvSpPr txBox="1"/>
      </xdr:nvSpPr>
      <xdr:spPr>
        <a:xfrm>
          <a:off x="3582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8726</xdr:rowOff>
    </xdr:from>
    <xdr:ext cx="405111" cy="259045"/>
    <xdr:sp macro="" textlink="">
      <xdr:nvSpPr>
        <xdr:cNvPr id="394" name="n_2mainValue【市民会館】&#10;有形固定資産減価償却率"/>
        <xdr:cNvSpPr txBox="1"/>
      </xdr:nvSpPr>
      <xdr:spPr>
        <a:xfrm>
          <a:off x="2705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44648</xdr:rowOff>
    </xdr:from>
    <xdr:ext cx="405111" cy="259045"/>
    <xdr:sp macro="" textlink="">
      <xdr:nvSpPr>
        <xdr:cNvPr id="395" name="n_3mainValue【市民会館】&#10;有形固定資産減価償却率"/>
        <xdr:cNvSpPr txBox="1"/>
      </xdr:nvSpPr>
      <xdr:spPr>
        <a:xfrm>
          <a:off x="1816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113030</xdr:rowOff>
    </xdr:from>
    <xdr:to>
      <xdr:col>55</xdr:col>
      <xdr:colOff>50800</xdr:colOff>
      <xdr:row>108</xdr:row>
      <xdr:rowOff>43180</xdr:rowOff>
    </xdr:to>
    <xdr:sp macro="" textlink="">
      <xdr:nvSpPr>
        <xdr:cNvPr id="434" name="楕円 433"/>
        <xdr:cNvSpPr/>
      </xdr:nvSpPr>
      <xdr:spPr>
        <a:xfrm>
          <a:off x="10426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27957</xdr:rowOff>
    </xdr:from>
    <xdr:ext cx="469744" cy="259045"/>
    <xdr:sp macro="" textlink="">
      <xdr:nvSpPr>
        <xdr:cNvPr id="435" name="【市民会館】&#10;一人当たり面積該当値テキスト"/>
        <xdr:cNvSpPr txBox="1"/>
      </xdr:nvSpPr>
      <xdr:spPr>
        <a:xfrm>
          <a:off x="10515600"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436" name="楕円 435"/>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163830</xdr:rowOff>
    </xdr:from>
    <xdr:to>
      <xdr:col>55</xdr:col>
      <xdr:colOff>0</xdr:colOff>
      <xdr:row>107</xdr:row>
      <xdr:rowOff>163830</xdr:rowOff>
    </xdr:to>
    <xdr:cxnSp macro="">
      <xdr:nvCxnSpPr>
        <xdr:cNvPr id="437" name="直線コネクタ 436"/>
        <xdr:cNvCxnSpPr/>
      </xdr:nvCxnSpPr>
      <xdr:spPr>
        <a:xfrm>
          <a:off x="9639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438" name="楕円 437"/>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107</xdr:row>
      <xdr:rowOff>163830</xdr:rowOff>
    </xdr:to>
    <xdr:cxnSp macro="">
      <xdr:nvCxnSpPr>
        <xdr:cNvPr id="439" name="直線コネクタ 438"/>
        <xdr:cNvCxnSpPr/>
      </xdr:nvCxnSpPr>
      <xdr:spPr>
        <a:xfrm>
          <a:off x="8750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440" name="楕円 439"/>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163830</xdr:rowOff>
    </xdr:to>
    <xdr:cxnSp macro="">
      <xdr:nvCxnSpPr>
        <xdr:cNvPr id="441" name="直線コネクタ 440"/>
        <xdr:cNvCxnSpPr/>
      </xdr:nvCxnSpPr>
      <xdr:spPr>
        <a:xfrm>
          <a:off x="7861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445"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446" name="n_2mainValue【市民会館】&#10;一人当たり面積"/>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447" name="n_3mainValue【市民会館】&#10;一人当たり面積"/>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92347</xdr:rowOff>
    </xdr:from>
    <xdr:to>
      <xdr:col>85</xdr:col>
      <xdr:colOff>177800</xdr:colOff>
      <xdr:row>35</xdr:row>
      <xdr:rowOff>22497</xdr:rowOff>
    </xdr:to>
    <xdr:sp macro="" textlink="">
      <xdr:nvSpPr>
        <xdr:cNvPr id="488" name="楕円 487"/>
        <xdr:cNvSpPr/>
      </xdr:nvSpPr>
      <xdr:spPr>
        <a:xfrm>
          <a:off x="162687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115224</xdr:rowOff>
    </xdr:from>
    <xdr:ext cx="405111" cy="259045"/>
    <xdr:sp macro="" textlink="">
      <xdr:nvSpPr>
        <xdr:cNvPr id="489" name="【一般廃棄物処理施設】&#10;有形固定資産減価償却率該当値テキスト"/>
        <xdr:cNvSpPr txBox="1"/>
      </xdr:nvSpPr>
      <xdr:spPr>
        <a:xfrm>
          <a:off x="16357600" y="577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120106</xdr:rowOff>
    </xdr:from>
    <xdr:to>
      <xdr:col>81</xdr:col>
      <xdr:colOff>101600</xdr:colOff>
      <xdr:row>35</xdr:row>
      <xdr:rowOff>50256</xdr:rowOff>
    </xdr:to>
    <xdr:sp macro="" textlink="">
      <xdr:nvSpPr>
        <xdr:cNvPr id="490" name="楕円 489"/>
        <xdr:cNvSpPr/>
      </xdr:nvSpPr>
      <xdr:spPr>
        <a:xfrm>
          <a:off x="15430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143147</xdr:rowOff>
    </xdr:from>
    <xdr:to>
      <xdr:col>85</xdr:col>
      <xdr:colOff>127000</xdr:colOff>
      <xdr:row>34</xdr:row>
      <xdr:rowOff>170906</xdr:rowOff>
    </xdr:to>
    <xdr:cxnSp macro="">
      <xdr:nvCxnSpPr>
        <xdr:cNvPr id="491" name="直線コネクタ 490"/>
        <xdr:cNvCxnSpPr/>
      </xdr:nvCxnSpPr>
      <xdr:spPr>
        <a:xfrm flipV="1">
          <a:off x="15481300" y="59724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2"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3"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4"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66783</xdr:rowOff>
    </xdr:from>
    <xdr:ext cx="405111" cy="259045"/>
    <xdr:sp macro="" textlink="">
      <xdr:nvSpPr>
        <xdr:cNvPr id="495" name="n_1mainValue【一般廃棄物処理施設】&#10;有形固定資産減価償却率"/>
        <xdr:cNvSpPr txBox="1"/>
      </xdr:nvSpPr>
      <xdr:spPr>
        <a:xfrm>
          <a:off x="152660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6" name="直線コネクタ 5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7" name="テキスト ボックス 50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8" name="直線コネクタ 5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9" name="テキスト ボックス 50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0" name="直線コネクタ 5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1" name="テキスト ボックス 51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2" name="直線コネクタ 5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3" name="テキスト ボックス 51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4" name="直線コネクタ 5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5" name="テキスト ボックス 51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7" name="テキスト ボックス 5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19" name="直線コネクタ 518"/>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0"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1" name="直線コネクタ 520"/>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2"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3" name="直線コネクタ 522"/>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24"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25" name="フローチャート: 判断 524"/>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26" name="フローチャート: 判断 525"/>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27" name="フローチャート: 判断 526"/>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28" name="フローチャート: 判断 527"/>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114668</xdr:rowOff>
    </xdr:from>
    <xdr:to>
      <xdr:col>116</xdr:col>
      <xdr:colOff>114300</xdr:colOff>
      <xdr:row>35</xdr:row>
      <xdr:rowOff>44818</xdr:rowOff>
    </xdr:to>
    <xdr:sp macro="" textlink="">
      <xdr:nvSpPr>
        <xdr:cNvPr id="534" name="楕円 533"/>
        <xdr:cNvSpPr/>
      </xdr:nvSpPr>
      <xdr:spPr>
        <a:xfrm>
          <a:off x="22110700" y="59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137545</xdr:rowOff>
    </xdr:from>
    <xdr:ext cx="599010" cy="259045"/>
    <xdr:sp macro="" textlink="">
      <xdr:nvSpPr>
        <xdr:cNvPr id="535" name="【一般廃棄物処理施設】&#10;一人当たり有形固定資産（償却資産）額該当値テキスト"/>
        <xdr:cNvSpPr txBox="1"/>
      </xdr:nvSpPr>
      <xdr:spPr>
        <a:xfrm>
          <a:off x="22199600" y="579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16851</xdr:rowOff>
    </xdr:from>
    <xdr:to>
      <xdr:col>112</xdr:col>
      <xdr:colOff>38100</xdr:colOff>
      <xdr:row>34</xdr:row>
      <xdr:rowOff>118451</xdr:rowOff>
    </xdr:to>
    <xdr:sp macro="" textlink="">
      <xdr:nvSpPr>
        <xdr:cNvPr id="536" name="楕円 535"/>
        <xdr:cNvSpPr/>
      </xdr:nvSpPr>
      <xdr:spPr>
        <a:xfrm>
          <a:off x="21272500" y="58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67651</xdr:rowOff>
    </xdr:from>
    <xdr:to>
      <xdr:col>116</xdr:col>
      <xdr:colOff>63500</xdr:colOff>
      <xdr:row>34</xdr:row>
      <xdr:rowOff>165468</xdr:rowOff>
    </xdr:to>
    <xdr:cxnSp macro="">
      <xdr:nvCxnSpPr>
        <xdr:cNvPr id="537" name="直線コネクタ 536"/>
        <xdr:cNvCxnSpPr/>
      </xdr:nvCxnSpPr>
      <xdr:spPr>
        <a:xfrm>
          <a:off x="21323300" y="5896951"/>
          <a:ext cx="838200" cy="9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38"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39"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40"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134978</xdr:rowOff>
    </xdr:from>
    <xdr:ext cx="599010" cy="259045"/>
    <xdr:sp macro="" textlink="">
      <xdr:nvSpPr>
        <xdr:cNvPr id="541" name="n_1mainValue【一般廃棄物処理施設】&#10;一人当たり有形固定資産（償却資産）額"/>
        <xdr:cNvSpPr txBox="1"/>
      </xdr:nvSpPr>
      <xdr:spPr>
        <a:xfrm>
          <a:off x="21011095" y="562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3" name="正方形/長方形 5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4" name="正方形/長方形 5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5" name="正方形/長方形 5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6" name="正方形/長方形 5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7" name="正方形/長方形 5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8" name="正方形/長方形 5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83" name="直線コネクタ 582"/>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84"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85" name="直線コネクタ 584"/>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86"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87" name="直線コネクタ 58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88"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89" name="フローチャート: 判断 588"/>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90" name="フローチャート: 判断 589"/>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91" name="フローチャート: 判断 59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92" name="フローチャート: 判断 591"/>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28121</xdr:rowOff>
    </xdr:from>
    <xdr:to>
      <xdr:col>85</xdr:col>
      <xdr:colOff>177800</xdr:colOff>
      <xdr:row>82</xdr:row>
      <xdr:rowOff>129721</xdr:rowOff>
    </xdr:to>
    <xdr:sp macro="" textlink="">
      <xdr:nvSpPr>
        <xdr:cNvPr id="598" name="楕円 597"/>
        <xdr:cNvSpPr/>
      </xdr:nvSpPr>
      <xdr:spPr>
        <a:xfrm>
          <a:off x="162687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6548</xdr:rowOff>
    </xdr:from>
    <xdr:ext cx="405111" cy="259045"/>
    <xdr:sp macro="" textlink="">
      <xdr:nvSpPr>
        <xdr:cNvPr id="599" name="【消防施設】&#10;有形固定資産減価償却率該当値テキスト"/>
        <xdr:cNvSpPr txBox="1"/>
      </xdr:nvSpPr>
      <xdr:spPr>
        <a:xfrm>
          <a:off x="16357600"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160382</xdr:rowOff>
    </xdr:from>
    <xdr:to>
      <xdr:col>81</xdr:col>
      <xdr:colOff>101600</xdr:colOff>
      <xdr:row>82</xdr:row>
      <xdr:rowOff>90532</xdr:rowOff>
    </xdr:to>
    <xdr:sp macro="" textlink="">
      <xdr:nvSpPr>
        <xdr:cNvPr id="600" name="楕円 599"/>
        <xdr:cNvSpPr/>
      </xdr:nvSpPr>
      <xdr:spPr>
        <a:xfrm>
          <a:off x="15430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39732</xdr:rowOff>
    </xdr:from>
    <xdr:to>
      <xdr:col>85</xdr:col>
      <xdr:colOff>127000</xdr:colOff>
      <xdr:row>82</xdr:row>
      <xdr:rowOff>78921</xdr:rowOff>
    </xdr:to>
    <xdr:cxnSp macro="">
      <xdr:nvCxnSpPr>
        <xdr:cNvPr id="601" name="直線コネクタ 600"/>
        <xdr:cNvCxnSpPr/>
      </xdr:nvCxnSpPr>
      <xdr:spPr>
        <a:xfrm>
          <a:off x="15481300" y="1409863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02"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03"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04"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81659</xdr:rowOff>
    </xdr:from>
    <xdr:ext cx="405111" cy="259045"/>
    <xdr:sp macro="" textlink="">
      <xdr:nvSpPr>
        <xdr:cNvPr id="605" name="n_1mainValue【消防施設】&#10;有形固定資産減価償却率"/>
        <xdr:cNvSpPr txBox="1"/>
      </xdr:nvSpPr>
      <xdr:spPr>
        <a:xfrm>
          <a:off x="15266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7" name="テキスト ボックス 6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9" name="テキスト ボックス 6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1" name="テキスト ボックス 6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3" name="テキスト ボックス 6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27" name="直線コネクタ 626"/>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2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29" name="直線コネクタ 62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30"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31" name="直線コネクタ 630"/>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32"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33" name="フローチャート: 判断 63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34" name="フローチャート: 判断 633"/>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35" name="フローチャート: 判断 634"/>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36" name="フローチャート: 判断 635"/>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7" name="テキスト ボックス 6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42" name="楕円 641"/>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643" name="【消防施設】&#10;一人当たり面積該当値テキスト"/>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644" name="楕円 643"/>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56387</xdr:rowOff>
    </xdr:to>
    <xdr:cxnSp macro="">
      <xdr:nvCxnSpPr>
        <xdr:cNvPr id="645" name="直線コネクタ 644"/>
        <xdr:cNvCxnSpPr/>
      </xdr:nvCxnSpPr>
      <xdr:spPr>
        <a:xfrm flipV="1">
          <a:off x="21323300" y="14449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646"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47"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48"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649" name="n_1main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0" name="直線コネクタ 6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1" name="テキスト ボックス 6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2" name="直線コネクタ 6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3" name="テキスト ボックス 6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4" name="直線コネクタ 6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5" name="テキスト ボックス 6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6" name="直線コネクタ 6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7" name="テキスト ボックス 6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8" name="直線コネクタ 6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9" name="テキスト ボックス 6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0" name="直線コネクタ 6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1" name="テキスト ボックス 6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75" name="直線コネクタ 67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7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77" name="直線コネクタ 67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7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9" name="直線コネクタ 67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8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81" name="フローチャート: 判断 68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82" name="フローチャート: 判断 68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83" name="フローチャート: 判断 68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84" name="フローチャート: 判断 683"/>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690" name="楕円 689"/>
        <xdr:cNvSpPr/>
      </xdr:nvSpPr>
      <xdr:spPr>
        <a:xfrm>
          <a:off x="16268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115225</xdr:rowOff>
    </xdr:from>
    <xdr:ext cx="405111" cy="259045"/>
    <xdr:sp macro="" textlink="">
      <xdr:nvSpPr>
        <xdr:cNvPr id="691" name="【庁舎】&#10;有形固定資産減価償却率該当値テキスト"/>
        <xdr:cNvSpPr txBox="1"/>
      </xdr:nvSpPr>
      <xdr:spPr>
        <a:xfrm>
          <a:off x="16357600" y="1760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121738</xdr:rowOff>
    </xdr:from>
    <xdr:to>
      <xdr:col>81</xdr:col>
      <xdr:colOff>101600</xdr:colOff>
      <xdr:row>104</xdr:row>
      <xdr:rowOff>51888</xdr:rowOff>
    </xdr:to>
    <xdr:sp macro="" textlink="">
      <xdr:nvSpPr>
        <xdr:cNvPr id="692" name="楕円 691"/>
        <xdr:cNvSpPr/>
      </xdr:nvSpPr>
      <xdr:spPr>
        <a:xfrm>
          <a:off x="15430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104</xdr:row>
      <xdr:rowOff>1088</xdr:rowOff>
    </xdr:to>
    <xdr:cxnSp macro="">
      <xdr:nvCxnSpPr>
        <xdr:cNvPr id="693" name="直線コネクタ 692"/>
        <xdr:cNvCxnSpPr/>
      </xdr:nvCxnSpPr>
      <xdr:spPr>
        <a:xfrm flipV="1">
          <a:off x="15481300" y="178024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694" name="楕円 693"/>
        <xdr:cNvSpPr/>
      </xdr:nvSpPr>
      <xdr:spPr>
        <a:xfrm>
          <a:off x="14541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xdr:rowOff>
    </xdr:from>
    <xdr:to>
      <xdr:col>81</xdr:col>
      <xdr:colOff>50800</xdr:colOff>
      <xdr:row>104</xdr:row>
      <xdr:rowOff>72934</xdr:rowOff>
    </xdr:to>
    <xdr:cxnSp macro="">
      <xdr:nvCxnSpPr>
        <xdr:cNvPr id="695" name="直線コネクタ 694"/>
        <xdr:cNvCxnSpPr/>
      </xdr:nvCxnSpPr>
      <xdr:spPr>
        <a:xfrm flipV="1">
          <a:off x="14592300" y="178318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33564</xdr:rowOff>
    </xdr:from>
    <xdr:to>
      <xdr:col>72</xdr:col>
      <xdr:colOff>38100</xdr:colOff>
      <xdr:row>104</xdr:row>
      <xdr:rowOff>135164</xdr:rowOff>
    </xdr:to>
    <xdr:sp macro="" textlink="">
      <xdr:nvSpPr>
        <xdr:cNvPr id="696" name="楕円 695"/>
        <xdr:cNvSpPr/>
      </xdr:nvSpPr>
      <xdr:spPr>
        <a:xfrm>
          <a:off x="13652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84364</xdr:rowOff>
    </xdr:to>
    <xdr:cxnSp macro="">
      <xdr:nvCxnSpPr>
        <xdr:cNvPr id="697" name="直線コネクタ 696"/>
        <xdr:cNvCxnSpPr/>
      </xdr:nvCxnSpPr>
      <xdr:spPr>
        <a:xfrm flipV="1">
          <a:off x="13703300" y="179037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98"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99"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00"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68415</xdr:rowOff>
    </xdr:from>
    <xdr:ext cx="405111" cy="259045"/>
    <xdr:sp macro="" textlink="">
      <xdr:nvSpPr>
        <xdr:cNvPr id="701" name="n_1main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02" name="n_2main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126291</xdr:rowOff>
    </xdr:from>
    <xdr:ext cx="405111" cy="259045"/>
    <xdr:sp macro="" textlink="">
      <xdr:nvSpPr>
        <xdr:cNvPr id="703" name="n_3mainValue【庁舎】&#10;有形固定資産減価償却率"/>
        <xdr:cNvSpPr txBox="1"/>
      </xdr:nvSpPr>
      <xdr:spPr>
        <a:xfrm>
          <a:off x="13500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29" name="直線コネクタ 728"/>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30"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31" name="直線コネクタ 730"/>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2"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3" name="直線コネクタ 732"/>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734"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35" name="フローチャート: 判断 734"/>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36" name="フローチャート: 判断 735"/>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37" name="フローチャート: 判断 736"/>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38" name="フローチャート: 判断 737"/>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61323</xdr:rowOff>
    </xdr:from>
    <xdr:to>
      <xdr:col>116</xdr:col>
      <xdr:colOff>114300</xdr:colOff>
      <xdr:row>106</xdr:row>
      <xdr:rowOff>162923</xdr:rowOff>
    </xdr:to>
    <xdr:sp macro="" textlink="">
      <xdr:nvSpPr>
        <xdr:cNvPr id="744" name="楕円 743"/>
        <xdr:cNvSpPr/>
      </xdr:nvSpPr>
      <xdr:spPr>
        <a:xfrm>
          <a:off x="22110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39750</xdr:rowOff>
    </xdr:from>
    <xdr:ext cx="469744" cy="259045"/>
    <xdr:sp macro="" textlink="">
      <xdr:nvSpPr>
        <xdr:cNvPr id="745" name="【庁舎】&#10;一人当たり面積該当値テキスト"/>
        <xdr:cNvSpPr txBox="1"/>
      </xdr:nvSpPr>
      <xdr:spPr>
        <a:xfrm>
          <a:off x="22199600"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746" name="楕円 745"/>
        <xdr:cNvSpPr/>
      </xdr:nvSpPr>
      <xdr:spPr>
        <a:xfrm>
          <a:off x="2127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112123</xdr:rowOff>
    </xdr:from>
    <xdr:to>
      <xdr:col>116</xdr:col>
      <xdr:colOff>63500</xdr:colOff>
      <xdr:row>106</xdr:row>
      <xdr:rowOff>112123</xdr:rowOff>
    </xdr:to>
    <xdr:cxnSp macro="">
      <xdr:nvCxnSpPr>
        <xdr:cNvPr id="747" name="直線コネクタ 746"/>
        <xdr:cNvCxnSpPr/>
      </xdr:nvCxnSpPr>
      <xdr:spPr>
        <a:xfrm>
          <a:off x="21323300" y="18285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126637</xdr:rowOff>
    </xdr:from>
    <xdr:to>
      <xdr:col>107</xdr:col>
      <xdr:colOff>101600</xdr:colOff>
      <xdr:row>107</xdr:row>
      <xdr:rowOff>56787</xdr:rowOff>
    </xdr:to>
    <xdr:sp macro="" textlink="">
      <xdr:nvSpPr>
        <xdr:cNvPr id="748" name="楕円 747"/>
        <xdr:cNvSpPr/>
      </xdr:nvSpPr>
      <xdr:spPr>
        <a:xfrm>
          <a:off x="2038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107</xdr:row>
      <xdr:rowOff>5987</xdr:rowOff>
    </xdr:to>
    <xdr:cxnSp macro="">
      <xdr:nvCxnSpPr>
        <xdr:cNvPr id="749" name="直線コネクタ 748"/>
        <xdr:cNvCxnSpPr/>
      </xdr:nvCxnSpPr>
      <xdr:spPr>
        <a:xfrm flipV="1">
          <a:off x="20434300" y="182858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750" name="楕円 749"/>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107</xdr:row>
      <xdr:rowOff>5987</xdr:rowOff>
    </xdr:to>
    <xdr:cxnSp macro="">
      <xdr:nvCxnSpPr>
        <xdr:cNvPr id="751" name="直線コネクタ 750"/>
        <xdr:cNvCxnSpPr/>
      </xdr:nvCxnSpPr>
      <xdr:spPr>
        <a:xfrm>
          <a:off x="19545300" y="182956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752"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53"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54"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154050</xdr:rowOff>
    </xdr:from>
    <xdr:ext cx="469744" cy="259045"/>
    <xdr:sp macro="" textlink="">
      <xdr:nvSpPr>
        <xdr:cNvPr id="755" name="n_1mainValue【庁舎】&#10;一人当たり面積"/>
        <xdr:cNvSpPr txBox="1"/>
      </xdr:nvSpPr>
      <xdr:spPr>
        <a:xfrm>
          <a:off x="21075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756" name="n_2main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757" name="n_3mainValue【庁舎】&#10;一人当たり面積"/>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平成３０年度数値を類似団体平均と比較すると、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３５．６ポイント下回っており、「一人当たり面積」は０．０２５㎡下回っている。平成２８年度中に滝沢市交流拠点複合施設内に移転したため、有形固定資産減価償却率が類似団体平均を大きく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体育館・プール（学校施設を除く・滝沢市は体育館のみ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について「有形固定資産減価償却率」は６．１ポイント上回っており、「一人当たり面積」は０．０６８㎡上回っている。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福祉施設（滝沢市市民福祉センター）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０．６ポイント下回っており、「一人当たり面積」は０．０３８㎡下回っている。当該施設は平成２８年度中に改修・増築されたため、有形固定資産減価償却率が低下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市民会館（滝沢ふるさと交流館）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７．０ポイント下回っている。「一人当たり面積」は０．０７７㎡下回っているが、多目的ホールを有する滝沢市交流拠点複合施設が平成２８年度中に供用開始され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について全て連結対象団体に係るものであるが、「有形固定資産減価償却率」は２３．５ポイント上回っており、「一人当たり有形固定資産額」は９５，２６８円上回っている。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について連結対象団体に係るものが大半を占めているが、「有形固定資産減価償却率」は１９．２ポイント下回っており、「一人当たり面積」は０．０１８㎡上回っている。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について「有形固定資産減価償却率」は３．９ポイント上回っており、「一人当たり面積」は０．０４３㎡下回っている。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55,288
55,099
182.46
20,760,878
20,323,885
351,319
10,560,957
18,489,406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平成２９年度から０．０１ポイント増加し、類似団体平均を０．１５ポイント下回っている。</a:t>
          </a:r>
        </a:p>
        <a:p>
          <a:r>
            <a:rPr kumimoji="1" lang="ja-JP" altLang="en-US" sz="1300">
              <a:latin typeface="ＭＳ Ｐゴシック" panose="020B0600070205080204" pitchFamily="50" charset="-128"/>
              <a:ea typeface="ＭＳ Ｐゴシック" panose="020B0600070205080204" pitchFamily="50" charset="-128"/>
            </a:rPr>
            <a:t>　平成２７年度から取り組み始めた財政構造改革を推進し、更なる自主財源の拡大、手数料の見直し、事業の厳選及びサービスと負担の在り方の検討に取り組み、持続性のある財政構造への転換を図る。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前年度より２．１ポイント減少し、類似団体平均を４．０ポイント下回る８９．７％となった。</a:t>
          </a:r>
        </a:p>
        <a:p>
          <a:r>
            <a:rPr kumimoji="1" lang="ja-JP" altLang="en-US" sz="1300">
              <a:latin typeface="ＭＳ Ｐゴシック" panose="020B0600070205080204" pitchFamily="50" charset="-128"/>
              <a:ea typeface="ＭＳ Ｐゴシック" panose="020B0600070205080204" pitchFamily="50" charset="-128"/>
            </a:rPr>
            <a:t>　減少要因は、私立幼稚園就園奨励費補助金や除雪経費の減少により、経常的経費が減となり、それに加えて、地方消費税交付金や個人市町村民税（所得割）が増となったことにより、経常一般財源が増となったことによる。</a:t>
          </a:r>
        </a:p>
        <a:p>
          <a:r>
            <a:rPr kumimoji="1" lang="ja-JP" altLang="en-US" sz="1300">
              <a:latin typeface="ＭＳ Ｐゴシック" panose="020B0600070205080204" pitchFamily="50" charset="-128"/>
              <a:ea typeface="ＭＳ Ｐゴシック" panose="020B0600070205080204" pitchFamily="50" charset="-128"/>
            </a:rPr>
            <a:t>　財政構造改革を推進し、事業の優先度を精査し、義務的経費の削減を図り、プライマリーバランスの黒字化を基本とした公債費の削減に努める。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62</xdr:row>
      <xdr:rowOff>10668</xdr:rowOff>
    </xdr:to>
    <xdr:cxnSp macro="">
      <xdr:nvCxnSpPr>
        <xdr:cNvPr id="130" name="直線コネクタ 129"/>
        <xdr:cNvCxnSpPr/>
      </xdr:nvCxnSpPr>
      <xdr:spPr>
        <a:xfrm flipV="1">
          <a:off x="4114800" y="1053922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44450</xdr:rowOff>
    </xdr:to>
    <xdr:cxnSp macro="">
      <xdr:nvCxnSpPr>
        <xdr:cNvPr id="133" name="直線コネクタ 132"/>
        <xdr:cNvCxnSpPr/>
      </xdr:nvCxnSpPr>
      <xdr:spPr>
        <a:xfrm flipV="1">
          <a:off x="3225800" y="106405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62</xdr:row>
      <xdr:rowOff>44450</xdr:rowOff>
    </xdr:to>
    <xdr:cxnSp macro="">
      <xdr:nvCxnSpPr>
        <xdr:cNvPr id="136" name="直線コネクタ 135"/>
        <xdr:cNvCxnSpPr/>
      </xdr:nvCxnSpPr>
      <xdr:spPr>
        <a:xfrm>
          <a:off x="2336800" y="106598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62</xdr:row>
      <xdr:rowOff>29972</xdr:rowOff>
    </xdr:to>
    <xdr:cxnSp macro="">
      <xdr:nvCxnSpPr>
        <xdr:cNvPr id="139" name="直線コネクタ 138"/>
        <xdr:cNvCxnSpPr/>
      </xdr:nvCxnSpPr>
      <xdr:spPr>
        <a:xfrm>
          <a:off x="1447800" y="105633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49" name="楕円 148"/>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0"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4" name="テキスト ボックス 15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5" name="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65549</xdr:rowOff>
    </xdr:from>
    <xdr:ext cx="762000" cy="259045"/>
    <xdr:sp macro="" textlink="">
      <xdr:nvSpPr>
        <xdr:cNvPr id="156" name="テキスト ボックス 155"/>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7" name="楕円 156"/>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58" name="テキスト ボックス 157"/>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くなっている要因として、市営の病院や保育所などの施設を持たないことが挙げられる。また、平成２３年度よりごみ処理について一部事務組合を設置し、より効率的な運営を行うことで人件費の抑制に努め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今後も引き続き、定員管理計画に基づいて適正な人員管理に努めるとともに、財政構造改革の推進により物件費の圧縮を図る。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67013</xdr:rowOff>
    </xdr:from>
    <xdr:to>
      <xdr:col>23</xdr:col>
      <xdr:colOff>133350</xdr:colOff>
      <xdr:row>82</xdr:row>
      <xdr:rowOff>77938</xdr:rowOff>
    </xdr:to>
    <xdr:cxnSp macro="">
      <xdr:nvCxnSpPr>
        <xdr:cNvPr id="193" name="直線コネクタ 192"/>
        <xdr:cNvCxnSpPr/>
      </xdr:nvCxnSpPr>
      <xdr:spPr>
        <a:xfrm>
          <a:off x="4114800" y="14125913"/>
          <a:ext cx="8382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52172</xdr:rowOff>
    </xdr:from>
    <xdr:to>
      <xdr:col>19</xdr:col>
      <xdr:colOff>133350</xdr:colOff>
      <xdr:row>82</xdr:row>
      <xdr:rowOff>67013</xdr:rowOff>
    </xdr:to>
    <xdr:cxnSp macro="">
      <xdr:nvCxnSpPr>
        <xdr:cNvPr id="196" name="直線コネクタ 195"/>
        <xdr:cNvCxnSpPr/>
      </xdr:nvCxnSpPr>
      <xdr:spPr>
        <a:xfrm>
          <a:off x="3225800" y="14111072"/>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52172</xdr:rowOff>
    </xdr:from>
    <xdr:to>
      <xdr:col>15</xdr:col>
      <xdr:colOff>82550</xdr:colOff>
      <xdr:row>82</xdr:row>
      <xdr:rowOff>130111</xdr:rowOff>
    </xdr:to>
    <xdr:cxnSp macro="">
      <xdr:nvCxnSpPr>
        <xdr:cNvPr id="199" name="直線コネクタ 198"/>
        <xdr:cNvCxnSpPr/>
      </xdr:nvCxnSpPr>
      <xdr:spPr>
        <a:xfrm flipV="1">
          <a:off x="2336800" y="14111072"/>
          <a:ext cx="889000" cy="7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130111</xdr:rowOff>
    </xdr:from>
    <xdr:to>
      <xdr:col>11</xdr:col>
      <xdr:colOff>31750</xdr:colOff>
      <xdr:row>82</xdr:row>
      <xdr:rowOff>157995</xdr:rowOff>
    </xdr:to>
    <xdr:cxnSp macro="">
      <xdr:nvCxnSpPr>
        <xdr:cNvPr id="202" name="直線コネクタ 201"/>
        <xdr:cNvCxnSpPr/>
      </xdr:nvCxnSpPr>
      <xdr:spPr>
        <a:xfrm flipV="1">
          <a:off x="1447800" y="14189011"/>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27138</xdr:rowOff>
    </xdr:from>
    <xdr:to>
      <xdr:col>23</xdr:col>
      <xdr:colOff>184150</xdr:colOff>
      <xdr:row>82</xdr:row>
      <xdr:rowOff>128738</xdr:rowOff>
    </xdr:to>
    <xdr:sp macro="" textlink="">
      <xdr:nvSpPr>
        <xdr:cNvPr id="212" name="楕円 211"/>
        <xdr:cNvSpPr/>
      </xdr:nvSpPr>
      <xdr:spPr>
        <a:xfrm>
          <a:off x="4902200" y="140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119865</xdr:rowOff>
    </xdr:from>
    <xdr:ext cx="762000" cy="259045"/>
    <xdr:sp macro="" textlink="">
      <xdr:nvSpPr>
        <xdr:cNvPr id="213" name="人件費・物件費等の状況該当値テキスト"/>
        <xdr:cNvSpPr txBox="1"/>
      </xdr:nvSpPr>
      <xdr:spPr>
        <a:xfrm>
          <a:off x="5041900" y="1400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16213</xdr:rowOff>
    </xdr:from>
    <xdr:to>
      <xdr:col>19</xdr:col>
      <xdr:colOff>184150</xdr:colOff>
      <xdr:row>82</xdr:row>
      <xdr:rowOff>117813</xdr:rowOff>
    </xdr:to>
    <xdr:sp macro="" textlink="">
      <xdr:nvSpPr>
        <xdr:cNvPr id="214" name="楕円 213"/>
        <xdr:cNvSpPr/>
      </xdr:nvSpPr>
      <xdr:spPr>
        <a:xfrm>
          <a:off x="4064000" y="140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127990</xdr:rowOff>
    </xdr:from>
    <xdr:ext cx="736600" cy="259045"/>
    <xdr:sp macro="" textlink="">
      <xdr:nvSpPr>
        <xdr:cNvPr id="215" name="テキスト ボックス 214"/>
        <xdr:cNvSpPr txBox="1"/>
      </xdr:nvSpPr>
      <xdr:spPr>
        <a:xfrm>
          <a:off x="3733800" y="1384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1372</xdr:rowOff>
    </xdr:from>
    <xdr:to>
      <xdr:col>15</xdr:col>
      <xdr:colOff>133350</xdr:colOff>
      <xdr:row>82</xdr:row>
      <xdr:rowOff>102972</xdr:rowOff>
    </xdr:to>
    <xdr:sp macro="" textlink="">
      <xdr:nvSpPr>
        <xdr:cNvPr id="216" name="楕円 215"/>
        <xdr:cNvSpPr/>
      </xdr:nvSpPr>
      <xdr:spPr>
        <a:xfrm>
          <a:off x="3175000" y="140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113149</xdr:rowOff>
    </xdr:from>
    <xdr:ext cx="762000" cy="259045"/>
    <xdr:sp macro="" textlink="">
      <xdr:nvSpPr>
        <xdr:cNvPr id="217" name="テキスト ボックス 216"/>
        <xdr:cNvSpPr txBox="1"/>
      </xdr:nvSpPr>
      <xdr:spPr>
        <a:xfrm>
          <a:off x="2844800" y="1382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79311</xdr:rowOff>
    </xdr:from>
    <xdr:to>
      <xdr:col>11</xdr:col>
      <xdr:colOff>82550</xdr:colOff>
      <xdr:row>83</xdr:row>
      <xdr:rowOff>9461</xdr:rowOff>
    </xdr:to>
    <xdr:sp macro="" textlink="">
      <xdr:nvSpPr>
        <xdr:cNvPr id="218" name="楕円 217"/>
        <xdr:cNvSpPr/>
      </xdr:nvSpPr>
      <xdr:spPr>
        <a:xfrm>
          <a:off x="2286000" y="141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19638</xdr:rowOff>
    </xdr:from>
    <xdr:ext cx="762000" cy="259045"/>
    <xdr:sp macro="" textlink="">
      <xdr:nvSpPr>
        <xdr:cNvPr id="219" name="テキスト ボックス 218"/>
        <xdr:cNvSpPr txBox="1"/>
      </xdr:nvSpPr>
      <xdr:spPr>
        <a:xfrm>
          <a:off x="1955800" y="1390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107195</xdr:rowOff>
    </xdr:from>
    <xdr:to>
      <xdr:col>7</xdr:col>
      <xdr:colOff>31750</xdr:colOff>
      <xdr:row>83</xdr:row>
      <xdr:rowOff>37345</xdr:rowOff>
    </xdr:to>
    <xdr:sp macro="" textlink="">
      <xdr:nvSpPr>
        <xdr:cNvPr id="220" name="楕円 219"/>
        <xdr:cNvSpPr/>
      </xdr:nvSpPr>
      <xdr:spPr>
        <a:xfrm>
          <a:off x="1397000" y="141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47522</xdr:rowOff>
    </xdr:from>
    <xdr:ext cx="762000" cy="259045"/>
    <xdr:sp macro="" textlink="">
      <xdr:nvSpPr>
        <xdr:cNvPr id="221" name="テキスト ボックス 220"/>
        <xdr:cNvSpPr txBox="1"/>
      </xdr:nvSpPr>
      <xdr:spPr>
        <a:xfrm>
          <a:off x="1066800" y="1393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類似団体平均を１．５ポイント下回っている。今後数年間は、年間１０人を上回る大量退職に伴い逓減していく見込みだが、各種手当を含め給与の適正化に努める。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31750</xdr:rowOff>
    </xdr:to>
    <xdr:cxnSp macro="">
      <xdr:nvCxnSpPr>
        <xdr:cNvPr id="257" name="直線コネクタ 256"/>
        <xdr:cNvCxnSpPr/>
      </xdr:nvCxnSpPr>
      <xdr:spPr>
        <a:xfrm>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83457</xdr:rowOff>
    </xdr:to>
    <xdr:cxnSp macro="">
      <xdr:nvCxnSpPr>
        <xdr:cNvPr id="260" name="直線コネクタ 259"/>
        <xdr:cNvCxnSpPr/>
      </xdr:nvCxnSpPr>
      <xdr:spPr>
        <a:xfrm flipV="1">
          <a:off x="15290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135164</xdr:rowOff>
    </xdr:to>
    <xdr:cxnSp macro="">
      <xdr:nvCxnSpPr>
        <xdr:cNvPr id="263" name="直線コネクタ 262"/>
        <xdr:cNvCxnSpPr/>
      </xdr:nvCxnSpPr>
      <xdr:spPr>
        <a:xfrm flipV="1">
          <a:off x="14401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135164</xdr:rowOff>
    </xdr:to>
    <xdr:cxnSp macro="">
      <xdr:nvCxnSpPr>
        <xdr:cNvPr id="266" name="直線コネクタ 265"/>
        <xdr:cNvCxnSpPr/>
      </xdr:nvCxnSpPr>
      <xdr:spPr>
        <a:xfrm>
          <a:off x="13512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1" name="テキスト ボックス 280"/>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3" name="テキスト ボックス 282"/>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5" name="テキスト ボックス 284"/>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市の病院や保育所といった施設を持たないことにより、人口千人当たりの職員数が類似団体８６団体中９番目とかなり少ない部類に入っている。</a:t>
          </a:r>
        </a:p>
        <a:p>
          <a:r>
            <a:rPr kumimoji="1" lang="ja-JP" altLang="en-US" sz="1300">
              <a:latin typeface="ＭＳ Ｐゴシック" panose="020B0600070205080204" pitchFamily="50" charset="-128"/>
              <a:ea typeface="ＭＳ Ｐゴシック" panose="020B0600070205080204" pitchFamily="50" charset="-128"/>
            </a:rPr>
            <a:t>　今後、年間１０数人を上回る大量退職が見込まれており、市制移行に伴う新たな事務事業の開始により仕事量が増加していることから、平成２５年度に第１次滝沢市定数管理計画を策定し、平成３０年度までの５年間で３３名増とし、定員管理の適正化に努めているところ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33972</xdr:rowOff>
    </xdr:from>
    <xdr:to>
      <xdr:col>81</xdr:col>
      <xdr:colOff>44450</xdr:colOff>
      <xdr:row>59</xdr:row>
      <xdr:rowOff>42016</xdr:rowOff>
    </xdr:to>
    <xdr:cxnSp macro="">
      <xdr:nvCxnSpPr>
        <xdr:cNvPr id="320" name="直線コネクタ 319"/>
        <xdr:cNvCxnSpPr/>
      </xdr:nvCxnSpPr>
      <xdr:spPr>
        <a:xfrm>
          <a:off x="16179800" y="1014952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23919</xdr:rowOff>
    </xdr:from>
    <xdr:to>
      <xdr:col>77</xdr:col>
      <xdr:colOff>44450</xdr:colOff>
      <xdr:row>59</xdr:row>
      <xdr:rowOff>33972</xdr:rowOff>
    </xdr:to>
    <xdr:cxnSp macro="">
      <xdr:nvCxnSpPr>
        <xdr:cNvPr id="323" name="直線コネクタ 322"/>
        <xdr:cNvCxnSpPr/>
      </xdr:nvCxnSpPr>
      <xdr:spPr>
        <a:xfrm>
          <a:off x="15290800" y="1013946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21907</xdr:rowOff>
    </xdr:from>
    <xdr:to>
      <xdr:col>72</xdr:col>
      <xdr:colOff>203200</xdr:colOff>
      <xdr:row>59</xdr:row>
      <xdr:rowOff>23919</xdr:rowOff>
    </xdr:to>
    <xdr:cxnSp macro="">
      <xdr:nvCxnSpPr>
        <xdr:cNvPr id="326" name="直線コネクタ 325"/>
        <xdr:cNvCxnSpPr/>
      </xdr:nvCxnSpPr>
      <xdr:spPr>
        <a:xfrm>
          <a:off x="14401800" y="101374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13864</xdr:rowOff>
    </xdr:from>
    <xdr:to>
      <xdr:col>68</xdr:col>
      <xdr:colOff>152400</xdr:colOff>
      <xdr:row>59</xdr:row>
      <xdr:rowOff>21907</xdr:rowOff>
    </xdr:to>
    <xdr:cxnSp macro="">
      <xdr:nvCxnSpPr>
        <xdr:cNvPr id="329" name="直線コネクタ 328"/>
        <xdr:cNvCxnSpPr/>
      </xdr:nvCxnSpPr>
      <xdr:spPr>
        <a:xfrm>
          <a:off x="13512800" y="101294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162666</xdr:rowOff>
    </xdr:from>
    <xdr:to>
      <xdr:col>81</xdr:col>
      <xdr:colOff>95250</xdr:colOff>
      <xdr:row>59</xdr:row>
      <xdr:rowOff>92816</xdr:rowOff>
    </xdr:to>
    <xdr:sp macro="" textlink="">
      <xdr:nvSpPr>
        <xdr:cNvPr id="339" name="楕円 338"/>
        <xdr:cNvSpPr/>
      </xdr:nvSpPr>
      <xdr:spPr>
        <a:xfrm>
          <a:off x="169672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7743</xdr:rowOff>
    </xdr:from>
    <xdr:ext cx="762000" cy="259045"/>
    <xdr:sp macro="" textlink="">
      <xdr:nvSpPr>
        <xdr:cNvPr id="340" name="定員管理の状況該当値テキスト"/>
        <xdr:cNvSpPr txBox="1"/>
      </xdr:nvSpPr>
      <xdr:spPr>
        <a:xfrm>
          <a:off x="17106900" y="99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154622</xdr:rowOff>
    </xdr:from>
    <xdr:to>
      <xdr:col>77</xdr:col>
      <xdr:colOff>95250</xdr:colOff>
      <xdr:row>59</xdr:row>
      <xdr:rowOff>84772</xdr:rowOff>
    </xdr:to>
    <xdr:sp macro="" textlink="">
      <xdr:nvSpPr>
        <xdr:cNvPr id="341" name="楕円 340"/>
        <xdr:cNvSpPr/>
      </xdr:nvSpPr>
      <xdr:spPr>
        <a:xfrm>
          <a:off x="16129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94949</xdr:rowOff>
    </xdr:from>
    <xdr:ext cx="736600" cy="259045"/>
    <xdr:sp macro="" textlink="">
      <xdr:nvSpPr>
        <xdr:cNvPr id="342" name="テキスト ボックス 341"/>
        <xdr:cNvSpPr txBox="1"/>
      </xdr:nvSpPr>
      <xdr:spPr>
        <a:xfrm>
          <a:off x="15798800" y="986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144569</xdr:rowOff>
    </xdr:from>
    <xdr:to>
      <xdr:col>73</xdr:col>
      <xdr:colOff>44450</xdr:colOff>
      <xdr:row>59</xdr:row>
      <xdr:rowOff>74719</xdr:rowOff>
    </xdr:to>
    <xdr:sp macro="" textlink="">
      <xdr:nvSpPr>
        <xdr:cNvPr id="343" name="楕円 342"/>
        <xdr:cNvSpPr/>
      </xdr:nvSpPr>
      <xdr:spPr>
        <a:xfrm>
          <a:off x="15240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84896</xdr:rowOff>
    </xdr:from>
    <xdr:ext cx="762000" cy="259045"/>
    <xdr:sp macro="" textlink="">
      <xdr:nvSpPr>
        <xdr:cNvPr id="344" name="テキスト ボックス 343"/>
        <xdr:cNvSpPr txBox="1"/>
      </xdr:nvSpPr>
      <xdr:spPr>
        <a:xfrm>
          <a:off x="14909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142557</xdr:rowOff>
    </xdr:from>
    <xdr:to>
      <xdr:col>68</xdr:col>
      <xdr:colOff>203200</xdr:colOff>
      <xdr:row>59</xdr:row>
      <xdr:rowOff>72707</xdr:rowOff>
    </xdr:to>
    <xdr:sp macro="" textlink="">
      <xdr:nvSpPr>
        <xdr:cNvPr id="345" name="楕円 344"/>
        <xdr:cNvSpPr/>
      </xdr:nvSpPr>
      <xdr:spPr>
        <a:xfrm>
          <a:off x="14351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82884</xdr:rowOff>
    </xdr:from>
    <xdr:ext cx="762000" cy="259045"/>
    <xdr:sp macro="" textlink="">
      <xdr:nvSpPr>
        <xdr:cNvPr id="346" name="テキスト ボックス 345"/>
        <xdr:cNvSpPr txBox="1"/>
      </xdr:nvSpPr>
      <xdr:spPr>
        <a:xfrm>
          <a:off x="14020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134514</xdr:rowOff>
    </xdr:from>
    <xdr:to>
      <xdr:col>64</xdr:col>
      <xdr:colOff>152400</xdr:colOff>
      <xdr:row>59</xdr:row>
      <xdr:rowOff>64664</xdr:rowOff>
    </xdr:to>
    <xdr:sp macro="" textlink="">
      <xdr:nvSpPr>
        <xdr:cNvPr id="347" name="楕円 346"/>
        <xdr:cNvSpPr/>
      </xdr:nvSpPr>
      <xdr:spPr>
        <a:xfrm>
          <a:off x="134620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74841</xdr:rowOff>
    </xdr:from>
    <xdr:ext cx="762000" cy="259045"/>
    <xdr:sp macro="" textlink="">
      <xdr:nvSpPr>
        <xdr:cNvPr id="348" name="テキスト ボックス 347"/>
        <xdr:cNvSpPr txBox="1"/>
      </xdr:nvSpPr>
      <xdr:spPr>
        <a:xfrm>
          <a:off x="13131800" y="984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前年度より０．４ポイント低下し、類似団体平均を０．４ポイント上回る６．８％である。　平成１８年度に公債費のピークを迎え、それ以降は減少傾向となっている。</a:t>
          </a:r>
        </a:p>
        <a:p>
          <a:r>
            <a:rPr kumimoji="1" lang="ja-JP" altLang="en-US" sz="1300">
              <a:latin typeface="ＭＳ Ｐゴシック" panose="020B0600070205080204" pitchFamily="50" charset="-128"/>
              <a:ea typeface="ＭＳ Ｐゴシック" panose="020B0600070205080204" pitchFamily="50" charset="-128"/>
            </a:rPr>
            <a:t>　交流拠点複合施設等の大型建設事業が終了し、数年後には元利金の償還が本格化することから、今後の新規地方債の発行に際しては、プライマリーバランス及び投資的経費の状況を考慮し、事業の厳選に努め、安定的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61722</xdr:rowOff>
    </xdr:to>
    <xdr:cxnSp macro="">
      <xdr:nvCxnSpPr>
        <xdr:cNvPr id="379" name="直線コネクタ 378"/>
        <xdr:cNvCxnSpPr/>
      </xdr:nvCxnSpPr>
      <xdr:spPr>
        <a:xfrm flipV="1">
          <a:off x="16179800" y="70718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76200</xdr:rowOff>
    </xdr:to>
    <xdr:cxnSp macro="">
      <xdr:nvCxnSpPr>
        <xdr:cNvPr id="382" name="直線コネクタ 381"/>
        <xdr:cNvCxnSpPr/>
      </xdr:nvCxnSpPr>
      <xdr:spPr>
        <a:xfrm flipV="1">
          <a:off x="15290800" y="70911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76200</xdr:rowOff>
    </xdr:to>
    <xdr:cxnSp macro="">
      <xdr:nvCxnSpPr>
        <xdr:cNvPr id="385" name="直線コネクタ 384"/>
        <xdr:cNvCxnSpPr/>
      </xdr:nvCxnSpPr>
      <xdr:spPr>
        <a:xfrm>
          <a:off x="14401800" y="7076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47244</xdr:rowOff>
    </xdr:to>
    <xdr:cxnSp macro="">
      <xdr:nvCxnSpPr>
        <xdr:cNvPr id="388" name="直線コネクタ 387"/>
        <xdr:cNvCxnSpPr/>
      </xdr:nvCxnSpPr>
      <xdr:spPr>
        <a:xfrm>
          <a:off x="13512800" y="70525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8" name="楕円 397"/>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399"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0" name="楕円 399"/>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1" name="テキスト ボックス 400"/>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2" name="楕円 401"/>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3" name="テキスト ボックス 402"/>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404" name="楕円 403"/>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05" name="テキスト ボックス 404"/>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6" name="楕円 405"/>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7" name="テキスト ボックス 406"/>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前年度より７．０ポイント減少し、類似団体平均を３５．６ポイント上回っている。</a:t>
          </a:r>
        </a:p>
        <a:p>
          <a:r>
            <a:rPr kumimoji="1" lang="ja-JP" altLang="en-US" sz="1300">
              <a:latin typeface="ＭＳ Ｐゴシック" panose="020B0600070205080204" pitchFamily="50" charset="-128"/>
              <a:ea typeface="ＭＳ Ｐゴシック" panose="020B0600070205080204" pitchFamily="50" charset="-128"/>
            </a:rPr>
            <a:t>　減少要因としては、　剰余金を財源とした財政調整基金及び減債基金への積立等により充当可能基金が増加したことによる。</a:t>
          </a:r>
        </a:p>
        <a:p>
          <a:r>
            <a:rPr kumimoji="1" lang="ja-JP" altLang="en-US" sz="1300">
              <a:latin typeface="ＭＳ Ｐゴシック" panose="020B0600070205080204" pitchFamily="50" charset="-128"/>
              <a:ea typeface="ＭＳ Ｐゴシック" panose="020B0600070205080204" pitchFamily="50" charset="-128"/>
            </a:rPr>
            <a:t>　地方債に係る基準財政需要額算入見込額については、新規発行した地方債の償還時期においては一定程度、基準財政需要額に算入されることとなるが、今後も事業の厳選に努め、後世への負担に配慮した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113640</xdr:rowOff>
    </xdr:from>
    <xdr:to>
      <xdr:col>81</xdr:col>
      <xdr:colOff>44450</xdr:colOff>
      <xdr:row>18</xdr:row>
      <xdr:rowOff>9754</xdr:rowOff>
    </xdr:to>
    <xdr:cxnSp macro="">
      <xdr:nvCxnSpPr>
        <xdr:cNvPr id="439" name="直線コネクタ 438"/>
        <xdr:cNvCxnSpPr/>
      </xdr:nvCxnSpPr>
      <xdr:spPr>
        <a:xfrm flipV="1">
          <a:off x="16179800" y="302829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9754</xdr:rowOff>
    </xdr:from>
    <xdr:to>
      <xdr:col>77</xdr:col>
      <xdr:colOff>44450</xdr:colOff>
      <xdr:row>18</xdr:row>
      <xdr:rowOff>58014</xdr:rowOff>
    </xdr:to>
    <xdr:cxnSp macro="">
      <xdr:nvCxnSpPr>
        <xdr:cNvPr id="442" name="直線コネクタ 441"/>
        <xdr:cNvCxnSpPr/>
      </xdr:nvCxnSpPr>
      <xdr:spPr>
        <a:xfrm flipV="1">
          <a:off x="15290800" y="30958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115570</xdr:rowOff>
    </xdr:from>
    <xdr:to>
      <xdr:col>72</xdr:col>
      <xdr:colOff>203200</xdr:colOff>
      <xdr:row>18</xdr:row>
      <xdr:rowOff>58014</xdr:rowOff>
    </xdr:to>
    <xdr:cxnSp macro="">
      <xdr:nvCxnSpPr>
        <xdr:cNvPr id="445" name="直線コネクタ 444"/>
        <xdr:cNvCxnSpPr/>
      </xdr:nvCxnSpPr>
      <xdr:spPr>
        <a:xfrm>
          <a:off x="14401800" y="3030220"/>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45110</xdr:rowOff>
    </xdr:from>
    <xdr:to>
      <xdr:col>68</xdr:col>
      <xdr:colOff>152400</xdr:colOff>
      <xdr:row>17</xdr:row>
      <xdr:rowOff>115570</xdr:rowOff>
    </xdr:to>
    <xdr:cxnSp macro="">
      <xdr:nvCxnSpPr>
        <xdr:cNvPr id="448" name="直線コネクタ 447"/>
        <xdr:cNvCxnSpPr/>
      </xdr:nvCxnSpPr>
      <xdr:spPr>
        <a:xfrm>
          <a:off x="13512800" y="2959760"/>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62840</xdr:rowOff>
    </xdr:from>
    <xdr:to>
      <xdr:col>81</xdr:col>
      <xdr:colOff>95250</xdr:colOff>
      <xdr:row>17</xdr:row>
      <xdr:rowOff>164440</xdr:rowOff>
    </xdr:to>
    <xdr:sp macro="" textlink="">
      <xdr:nvSpPr>
        <xdr:cNvPr id="458" name="楕円 457"/>
        <xdr:cNvSpPr/>
      </xdr:nvSpPr>
      <xdr:spPr>
        <a:xfrm>
          <a:off x="16967200" y="29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34917</xdr:rowOff>
    </xdr:from>
    <xdr:ext cx="762000" cy="259045"/>
    <xdr:sp macro="" textlink="">
      <xdr:nvSpPr>
        <xdr:cNvPr id="459" name="将来負担の状況該当値テキスト"/>
        <xdr:cNvSpPr txBox="1"/>
      </xdr:nvSpPr>
      <xdr:spPr>
        <a:xfrm>
          <a:off x="17106900" y="29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130404</xdr:rowOff>
    </xdr:from>
    <xdr:to>
      <xdr:col>77</xdr:col>
      <xdr:colOff>95250</xdr:colOff>
      <xdr:row>18</xdr:row>
      <xdr:rowOff>60554</xdr:rowOff>
    </xdr:to>
    <xdr:sp macro="" textlink="">
      <xdr:nvSpPr>
        <xdr:cNvPr id="460" name="楕円 459"/>
        <xdr:cNvSpPr/>
      </xdr:nvSpPr>
      <xdr:spPr>
        <a:xfrm>
          <a:off x="16129000" y="30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45331</xdr:rowOff>
    </xdr:from>
    <xdr:ext cx="736600" cy="259045"/>
    <xdr:sp macro="" textlink="">
      <xdr:nvSpPr>
        <xdr:cNvPr id="461" name="テキスト ボックス 460"/>
        <xdr:cNvSpPr txBox="1"/>
      </xdr:nvSpPr>
      <xdr:spPr>
        <a:xfrm>
          <a:off x="15798800" y="313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7214</xdr:rowOff>
    </xdr:from>
    <xdr:to>
      <xdr:col>73</xdr:col>
      <xdr:colOff>44450</xdr:colOff>
      <xdr:row>18</xdr:row>
      <xdr:rowOff>108814</xdr:rowOff>
    </xdr:to>
    <xdr:sp macro="" textlink="">
      <xdr:nvSpPr>
        <xdr:cNvPr id="462" name="楕円 461"/>
        <xdr:cNvSpPr/>
      </xdr:nvSpPr>
      <xdr:spPr>
        <a:xfrm>
          <a:off x="15240000" y="30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93591</xdr:rowOff>
    </xdr:from>
    <xdr:ext cx="762000" cy="259045"/>
    <xdr:sp macro="" textlink="">
      <xdr:nvSpPr>
        <xdr:cNvPr id="463" name="テキスト ボックス 462"/>
        <xdr:cNvSpPr txBox="1"/>
      </xdr:nvSpPr>
      <xdr:spPr>
        <a:xfrm>
          <a:off x="14909800" y="317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64770</xdr:rowOff>
    </xdr:from>
    <xdr:to>
      <xdr:col>68</xdr:col>
      <xdr:colOff>203200</xdr:colOff>
      <xdr:row>17</xdr:row>
      <xdr:rowOff>166370</xdr:rowOff>
    </xdr:to>
    <xdr:sp macro="" textlink="">
      <xdr:nvSpPr>
        <xdr:cNvPr id="464" name="楕円 463"/>
        <xdr:cNvSpPr/>
      </xdr:nvSpPr>
      <xdr:spPr>
        <a:xfrm>
          <a:off x="1435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151147</xdr:rowOff>
    </xdr:from>
    <xdr:ext cx="762000" cy="259045"/>
    <xdr:sp macro="" textlink="">
      <xdr:nvSpPr>
        <xdr:cNvPr id="465" name="テキスト ボックス 464"/>
        <xdr:cNvSpPr txBox="1"/>
      </xdr:nvSpPr>
      <xdr:spPr>
        <a:xfrm>
          <a:off x="14020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165760</xdr:rowOff>
    </xdr:from>
    <xdr:to>
      <xdr:col>64</xdr:col>
      <xdr:colOff>152400</xdr:colOff>
      <xdr:row>17</xdr:row>
      <xdr:rowOff>95910</xdr:rowOff>
    </xdr:to>
    <xdr:sp macro="" textlink="">
      <xdr:nvSpPr>
        <xdr:cNvPr id="466" name="楕円 465"/>
        <xdr:cNvSpPr/>
      </xdr:nvSpPr>
      <xdr:spPr>
        <a:xfrm>
          <a:off x="13462000" y="29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80687</xdr:rowOff>
    </xdr:from>
    <xdr:ext cx="762000" cy="259045"/>
    <xdr:sp macro="" textlink="">
      <xdr:nvSpPr>
        <xdr:cNvPr id="467" name="テキスト ボックス 466"/>
        <xdr:cNvSpPr txBox="1"/>
      </xdr:nvSpPr>
      <xdr:spPr>
        <a:xfrm>
          <a:off x="13131800" y="29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55,288
55,099
182.46
20,760,878
20,323,885
351,319
10,560,957
18,489,406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類似団体平均を３．１ポイント下回る２０．７％となっている。</a:t>
          </a:r>
        </a:p>
        <a:p>
          <a:r>
            <a:rPr kumimoji="1" lang="ja-JP" altLang="en-US" sz="1100">
              <a:latin typeface="ＭＳ Ｐゴシック" panose="020B0600070205080204" pitchFamily="50" charset="-128"/>
              <a:ea typeface="ＭＳ Ｐゴシック" panose="020B0600070205080204" pitchFamily="50" charset="-128"/>
            </a:rPr>
            <a:t>　要因としては、職員定数管理の徹底のほか、市営の病院や保育所などの施設を持たないこと及び消防業務を一部事務組合で行っていることによるものが大きい。また、平成２３年度よりごみ処理業務についても一部事務組合で行っている。一部事務組合の人件費に充てる負担金や下水道事業などの公営企業会計の人件費に充てる繰入金といった人件費に準ずる費用を合計した場合の人口１人当たりの歳出決算額は、類似団体平均を下回っていることから、今後も職員定数管理の徹底を図っていく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85090</xdr:rowOff>
    </xdr:to>
    <xdr:cxnSp macro="">
      <xdr:nvCxnSpPr>
        <xdr:cNvPr id="66" name="直線コネクタ 65"/>
        <xdr:cNvCxnSpPr/>
      </xdr:nvCxnSpPr>
      <xdr:spPr>
        <a:xfrm>
          <a:off x="3987800" y="6032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39370</xdr:rowOff>
    </xdr:to>
    <xdr:cxnSp macro="">
      <xdr:nvCxnSpPr>
        <xdr:cNvPr id="69" name="直線コネクタ 68"/>
        <xdr:cNvCxnSpPr/>
      </xdr:nvCxnSpPr>
      <xdr:spPr>
        <a:xfrm flipV="1">
          <a:off x="3098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77470</xdr:rowOff>
    </xdr:to>
    <xdr:cxnSp macro="">
      <xdr:nvCxnSpPr>
        <xdr:cNvPr id="72" name="直線コネクタ 71"/>
        <xdr:cNvCxnSpPr/>
      </xdr:nvCxnSpPr>
      <xdr:spPr>
        <a:xfrm flipV="1">
          <a:off x="2209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77470</xdr:rowOff>
    </xdr:to>
    <xdr:cxnSp macro="">
      <xdr:nvCxnSpPr>
        <xdr:cNvPr id="75" name="直線コネクタ 74"/>
        <xdr:cNvCxnSpPr/>
      </xdr:nvCxnSpPr>
      <xdr:spPr>
        <a:xfrm>
          <a:off x="1320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類似団体平均を６．０ポイント下回る１０．１％となっている。</a:t>
          </a:r>
        </a:p>
        <a:p>
          <a:r>
            <a:rPr kumimoji="1" lang="ja-JP" altLang="en-US" sz="1300">
              <a:latin typeface="ＭＳ Ｐゴシック" panose="020B0600070205080204" pitchFamily="50" charset="-128"/>
              <a:ea typeface="ＭＳ Ｐゴシック" panose="020B0600070205080204" pitchFamily="50" charset="-128"/>
            </a:rPr>
            <a:t>　住民基本台帳システム仮想基盤拡張委託料の皆増により増加したものの、国土調査事業関連委託料等の減により、前年度より０．２ポイント減少しており、類似団体比較では、８６団体中３番目と低い部類に入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78994</xdr:rowOff>
    </xdr:from>
    <xdr:to>
      <xdr:col>82</xdr:col>
      <xdr:colOff>107950</xdr:colOff>
      <xdr:row>13</xdr:row>
      <xdr:rowOff>97282</xdr:rowOff>
    </xdr:to>
    <xdr:cxnSp macro="">
      <xdr:nvCxnSpPr>
        <xdr:cNvPr id="125" name="直線コネクタ 124"/>
        <xdr:cNvCxnSpPr/>
      </xdr:nvCxnSpPr>
      <xdr:spPr>
        <a:xfrm flipV="1">
          <a:off x="15671800" y="23078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97282</xdr:rowOff>
    </xdr:from>
    <xdr:to>
      <xdr:col>78</xdr:col>
      <xdr:colOff>69850</xdr:colOff>
      <xdr:row>13</xdr:row>
      <xdr:rowOff>106426</xdr:rowOff>
    </xdr:to>
    <xdr:cxnSp macro="">
      <xdr:nvCxnSpPr>
        <xdr:cNvPr id="128" name="直線コネクタ 127"/>
        <xdr:cNvCxnSpPr/>
      </xdr:nvCxnSpPr>
      <xdr:spPr>
        <a:xfrm flipV="1">
          <a:off x="14782800" y="2326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106426</xdr:rowOff>
    </xdr:to>
    <xdr:cxnSp macro="">
      <xdr:nvCxnSpPr>
        <xdr:cNvPr id="131" name="直線コネクタ 130"/>
        <xdr:cNvCxnSpPr/>
      </xdr:nvCxnSpPr>
      <xdr:spPr>
        <a:xfrm>
          <a:off x="13893800" y="2326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97282</xdr:rowOff>
    </xdr:from>
    <xdr:to>
      <xdr:col>69</xdr:col>
      <xdr:colOff>92075</xdr:colOff>
      <xdr:row>13</xdr:row>
      <xdr:rowOff>133858</xdr:rowOff>
    </xdr:to>
    <xdr:cxnSp macro="">
      <xdr:nvCxnSpPr>
        <xdr:cNvPr id="134" name="直線コネクタ 133"/>
        <xdr:cNvCxnSpPr/>
      </xdr:nvCxnSpPr>
      <xdr:spPr>
        <a:xfrm flipV="1">
          <a:off x="13004800" y="232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28194</xdr:rowOff>
    </xdr:from>
    <xdr:to>
      <xdr:col>82</xdr:col>
      <xdr:colOff>158750</xdr:colOff>
      <xdr:row>13</xdr:row>
      <xdr:rowOff>129794</xdr:rowOff>
    </xdr:to>
    <xdr:sp macro="" textlink="">
      <xdr:nvSpPr>
        <xdr:cNvPr id="144" name="楕円 143"/>
        <xdr:cNvSpPr/>
      </xdr:nvSpPr>
      <xdr:spPr>
        <a:xfrm>
          <a:off x="164592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108221</xdr:rowOff>
    </xdr:from>
    <xdr:ext cx="762000" cy="259045"/>
    <xdr:sp macro="" textlink="">
      <xdr:nvSpPr>
        <xdr:cNvPr id="145" name="物件費該当値テキスト"/>
        <xdr:cNvSpPr txBox="1"/>
      </xdr:nvSpPr>
      <xdr:spPr>
        <a:xfrm>
          <a:off x="16598900" y="21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46482</xdr:rowOff>
    </xdr:from>
    <xdr:to>
      <xdr:col>78</xdr:col>
      <xdr:colOff>120650</xdr:colOff>
      <xdr:row>13</xdr:row>
      <xdr:rowOff>148082</xdr:rowOff>
    </xdr:to>
    <xdr:sp macro="" textlink="">
      <xdr:nvSpPr>
        <xdr:cNvPr id="146" name="楕円 145"/>
        <xdr:cNvSpPr/>
      </xdr:nvSpPr>
      <xdr:spPr>
        <a:xfrm>
          <a:off x="15621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158259</xdr:rowOff>
    </xdr:from>
    <xdr:ext cx="736600" cy="259045"/>
    <xdr:sp macro="" textlink="">
      <xdr:nvSpPr>
        <xdr:cNvPr id="147" name="テキスト ボックス 146"/>
        <xdr:cNvSpPr txBox="1"/>
      </xdr:nvSpPr>
      <xdr:spPr>
        <a:xfrm>
          <a:off x="15290800" y="204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55626</xdr:rowOff>
    </xdr:from>
    <xdr:to>
      <xdr:col>74</xdr:col>
      <xdr:colOff>31750</xdr:colOff>
      <xdr:row>13</xdr:row>
      <xdr:rowOff>157226</xdr:rowOff>
    </xdr:to>
    <xdr:sp macro="" textlink="">
      <xdr:nvSpPr>
        <xdr:cNvPr id="148" name="楕円 147"/>
        <xdr:cNvSpPr/>
      </xdr:nvSpPr>
      <xdr:spPr>
        <a:xfrm>
          <a:off x="14732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167403</xdr:rowOff>
    </xdr:from>
    <xdr:ext cx="762000" cy="259045"/>
    <xdr:sp macro="" textlink="">
      <xdr:nvSpPr>
        <xdr:cNvPr id="149" name="テキスト ボックス 148"/>
        <xdr:cNvSpPr txBox="1"/>
      </xdr:nvSpPr>
      <xdr:spPr>
        <a:xfrm>
          <a:off x="14401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46482</xdr:rowOff>
    </xdr:from>
    <xdr:to>
      <xdr:col>69</xdr:col>
      <xdr:colOff>142875</xdr:colOff>
      <xdr:row>13</xdr:row>
      <xdr:rowOff>148082</xdr:rowOff>
    </xdr:to>
    <xdr:sp macro="" textlink="">
      <xdr:nvSpPr>
        <xdr:cNvPr id="150" name="楕円 149"/>
        <xdr:cNvSpPr/>
      </xdr:nvSpPr>
      <xdr:spPr>
        <a:xfrm>
          <a:off x="13843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158259</xdr:rowOff>
    </xdr:from>
    <xdr:ext cx="762000" cy="259045"/>
    <xdr:sp macro="" textlink="">
      <xdr:nvSpPr>
        <xdr:cNvPr id="151" name="テキスト ボックス 150"/>
        <xdr:cNvSpPr txBox="1"/>
      </xdr:nvSpPr>
      <xdr:spPr>
        <a:xfrm>
          <a:off x="13512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83058</xdr:rowOff>
    </xdr:from>
    <xdr:to>
      <xdr:col>65</xdr:col>
      <xdr:colOff>53975</xdr:colOff>
      <xdr:row>14</xdr:row>
      <xdr:rowOff>13208</xdr:rowOff>
    </xdr:to>
    <xdr:sp macro="" textlink="">
      <xdr:nvSpPr>
        <xdr:cNvPr id="152" name="楕円 151"/>
        <xdr:cNvSpPr/>
      </xdr:nvSpPr>
      <xdr:spPr>
        <a:xfrm>
          <a:off x="12954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23385</xdr:rowOff>
    </xdr:from>
    <xdr:ext cx="762000" cy="259045"/>
    <xdr:sp macro="" textlink="">
      <xdr:nvSpPr>
        <xdr:cNvPr id="153" name="テキスト ボックス 152"/>
        <xdr:cNvSpPr txBox="1"/>
      </xdr:nvSpPr>
      <xdr:spPr>
        <a:xfrm>
          <a:off x="12623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類似団体平均を１．８ポイント上回る１４．２％となっている。</a:t>
          </a:r>
        </a:p>
        <a:p>
          <a:r>
            <a:rPr kumimoji="1" lang="ja-JP" altLang="en-US" sz="1300">
              <a:latin typeface="ＭＳ Ｐゴシック" panose="020B0600070205080204" pitchFamily="50" charset="-128"/>
              <a:ea typeface="ＭＳ Ｐゴシック" panose="020B0600070205080204" pitchFamily="50" charset="-128"/>
            </a:rPr>
            <a:t>　これは本市の保育所が民間委託となっており、保育所に係る人件費が扶助費の委託料として支出されることが大きな要因となっている。また、保育所児童運営費委託料が約７千９１万円の増、生活保護費が約２千９百万円の増となっている。</a:t>
          </a:r>
        </a:p>
        <a:p>
          <a:r>
            <a:rPr kumimoji="1" lang="ja-JP" altLang="en-US" sz="1300">
              <a:latin typeface="ＭＳ Ｐゴシック" panose="020B0600070205080204" pitchFamily="50" charset="-128"/>
              <a:ea typeface="ＭＳ Ｐゴシック" panose="020B0600070205080204" pitchFamily="50" charset="-128"/>
            </a:rPr>
            <a:t>　今後も扶助費のさらなる増加が予見されるため、財政構造改革を推進し、適切な事業実施に努める必要がある。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167822</xdr:rowOff>
    </xdr:to>
    <xdr:cxnSp macro="">
      <xdr:nvCxnSpPr>
        <xdr:cNvPr id="188" name="直線コネクタ 187"/>
        <xdr:cNvCxnSpPr/>
      </xdr:nvCxnSpPr>
      <xdr:spPr>
        <a:xfrm flipV="1">
          <a:off x="3987800" y="9918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167822</xdr:rowOff>
    </xdr:to>
    <xdr:cxnSp macro="">
      <xdr:nvCxnSpPr>
        <xdr:cNvPr id="191" name="直線コネクタ 190"/>
        <xdr:cNvCxnSpPr/>
      </xdr:nvCxnSpPr>
      <xdr:spPr>
        <a:xfrm>
          <a:off x="3098800" y="9853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102507</xdr:rowOff>
    </xdr:to>
    <xdr:cxnSp macro="">
      <xdr:nvCxnSpPr>
        <xdr:cNvPr id="194" name="直線コネクタ 193"/>
        <xdr:cNvCxnSpPr/>
      </xdr:nvCxnSpPr>
      <xdr:spPr>
        <a:xfrm flipV="1">
          <a:off x="2209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102507</xdr:rowOff>
    </xdr:to>
    <xdr:cxnSp macro="">
      <xdr:nvCxnSpPr>
        <xdr:cNvPr id="197" name="直線コネクタ 196"/>
        <xdr:cNvCxnSpPr/>
      </xdr:nvCxnSpPr>
      <xdr:spPr>
        <a:xfrm>
          <a:off x="1320800" y="96683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9" name="楕円 208"/>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0" name="テキスト ボックス 209"/>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1" name="楕円 210"/>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2" name="テキスト ボックス 211"/>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3" name="楕円 212"/>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4" name="テキスト ボックス 213"/>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6" name="テキスト ボックス 215"/>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類似団体平均を１．０ポイント下回る１２．９％となっており、前年度と比較すると、１．３ポイントの減となっている。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普通建設事業費の人口１人当たり決算額について、過去５年間の各年度及び５年間の平均は、ともに類似団体平均を下回っている。これは昨今の経済状況により大幅な税収の増額が見込まないことから、プライマリーバランスの黒字化を維持することを目標に事業を進めた結果である。しかしながら、大規模な施設建設が行われていることから、類似団体平均を上回っており、今後も事業を厳選し、適切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56</xdr:row>
      <xdr:rowOff>25763</xdr:rowOff>
    </xdr:to>
    <xdr:cxnSp macro="">
      <xdr:nvCxnSpPr>
        <xdr:cNvPr id="251" name="直線コネクタ 250"/>
        <xdr:cNvCxnSpPr/>
      </xdr:nvCxnSpPr>
      <xdr:spPr>
        <a:xfrm flipV="1">
          <a:off x="15671800" y="954205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25763</xdr:rowOff>
    </xdr:to>
    <xdr:cxnSp macro="">
      <xdr:nvCxnSpPr>
        <xdr:cNvPr id="254" name="直線コネクタ 253"/>
        <xdr:cNvCxnSpPr/>
      </xdr:nvCxnSpPr>
      <xdr:spPr>
        <a:xfrm>
          <a:off x="14782800" y="9568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138430</xdr:rowOff>
    </xdr:to>
    <xdr:cxnSp macro="">
      <xdr:nvCxnSpPr>
        <xdr:cNvPr id="257" name="直線コネクタ 256"/>
        <xdr:cNvCxnSpPr/>
      </xdr:nvCxnSpPr>
      <xdr:spPr>
        <a:xfrm>
          <a:off x="13893800" y="95485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57</xdr:row>
      <xdr:rowOff>4535</xdr:rowOff>
    </xdr:to>
    <xdr:cxnSp macro="">
      <xdr:nvCxnSpPr>
        <xdr:cNvPr id="260" name="直線コネクタ 259"/>
        <xdr:cNvCxnSpPr/>
      </xdr:nvCxnSpPr>
      <xdr:spPr>
        <a:xfrm flipV="1">
          <a:off x="13004800" y="95485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0" name="楕円 269"/>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1"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2" name="楕円 271"/>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61340</xdr:rowOff>
    </xdr:from>
    <xdr:ext cx="736600" cy="259045"/>
    <xdr:sp macro="" textlink="">
      <xdr:nvSpPr>
        <xdr:cNvPr id="273" name="テキスト ボックス 272"/>
        <xdr:cNvSpPr txBox="1"/>
      </xdr:nvSpPr>
      <xdr:spPr>
        <a:xfrm>
          <a:off x="15290800" y="966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6" name="楕円 275"/>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7" name="テキスト ボックス 276"/>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8" name="楕円 277"/>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79" name="テキスト ボックス 278"/>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類似団体平均を７．２ポイント上回る１９．４％となっている。</a:t>
          </a:r>
        </a:p>
        <a:p>
          <a:r>
            <a:rPr kumimoji="1" lang="ja-JP" altLang="en-US" sz="1200">
              <a:latin typeface="ＭＳ Ｐゴシック" panose="020B0600070205080204" pitchFamily="50" charset="-128"/>
              <a:ea typeface="ＭＳ Ｐゴシック" panose="020B0600070205080204" pitchFamily="50" charset="-128"/>
            </a:rPr>
            <a:t>　類似団体平均より割合が多い要因は、ごみ処理に係る一部事務組合が平成２３年度から事業を開始したことに伴い、これまで公債費及び物件費で支出していた経費が、一部事務組合負担金として、補助費等へ組み替えられ、当該費目の割合が増大したためである。</a:t>
          </a:r>
        </a:p>
        <a:p>
          <a:r>
            <a:rPr kumimoji="1" lang="ja-JP" altLang="en-US" sz="1200">
              <a:latin typeface="ＭＳ Ｐゴシック" panose="020B0600070205080204" pitchFamily="50" charset="-128"/>
              <a:ea typeface="ＭＳ Ｐゴシック" panose="020B0600070205080204" pitchFamily="50" charset="-128"/>
            </a:rPr>
            <a:t>　当該一部事務組合に係る公債費の減に伴い負担金が約６千５百８万円の減となり、前年度より０．９ポイント減少している。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6169</xdr:rowOff>
    </xdr:from>
    <xdr:to>
      <xdr:col>82</xdr:col>
      <xdr:colOff>107950</xdr:colOff>
      <xdr:row>40</xdr:row>
      <xdr:rowOff>64951</xdr:rowOff>
    </xdr:to>
    <xdr:cxnSp macro="">
      <xdr:nvCxnSpPr>
        <xdr:cNvPr id="313" name="直線コネクタ 312"/>
        <xdr:cNvCxnSpPr/>
      </xdr:nvCxnSpPr>
      <xdr:spPr>
        <a:xfrm flipV="1">
          <a:off x="15671800" y="686416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64951</xdr:rowOff>
    </xdr:from>
    <xdr:to>
      <xdr:col>78</xdr:col>
      <xdr:colOff>69850</xdr:colOff>
      <xdr:row>41</xdr:row>
      <xdr:rowOff>24130</xdr:rowOff>
    </xdr:to>
    <xdr:cxnSp macro="">
      <xdr:nvCxnSpPr>
        <xdr:cNvPr id="316" name="直線コネクタ 315"/>
        <xdr:cNvCxnSpPr/>
      </xdr:nvCxnSpPr>
      <xdr:spPr>
        <a:xfrm flipV="1">
          <a:off x="14782800" y="692295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24130</xdr:rowOff>
    </xdr:from>
    <xdr:to>
      <xdr:col>73</xdr:col>
      <xdr:colOff>180975</xdr:colOff>
      <xdr:row>41</xdr:row>
      <xdr:rowOff>37193</xdr:rowOff>
    </xdr:to>
    <xdr:cxnSp macro="">
      <xdr:nvCxnSpPr>
        <xdr:cNvPr id="319" name="直線コネクタ 318"/>
        <xdr:cNvCxnSpPr/>
      </xdr:nvCxnSpPr>
      <xdr:spPr>
        <a:xfrm flipV="1">
          <a:off x="13893800" y="70535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19231</xdr:rowOff>
    </xdr:from>
    <xdr:to>
      <xdr:col>69</xdr:col>
      <xdr:colOff>92075</xdr:colOff>
      <xdr:row>41</xdr:row>
      <xdr:rowOff>37193</xdr:rowOff>
    </xdr:to>
    <xdr:cxnSp macro="">
      <xdr:nvCxnSpPr>
        <xdr:cNvPr id="322" name="直線コネクタ 321"/>
        <xdr:cNvCxnSpPr/>
      </xdr:nvCxnSpPr>
      <xdr:spPr>
        <a:xfrm>
          <a:off x="13004800" y="6877231"/>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126819</xdr:rowOff>
    </xdr:from>
    <xdr:to>
      <xdr:col>82</xdr:col>
      <xdr:colOff>158750</xdr:colOff>
      <xdr:row>40</xdr:row>
      <xdr:rowOff>56969</xdr:rowOff>
    </xdr:to>
    <xdr:sp macro="" textlink="">
      <xdr:nvSpPr>
        <xdr:cNvPr id="332" name="楕円 331"/>
        <xdr:cNvSpPr/>
      </xdr:nvSpPr>
      <xdr:spPr>
        <a:xfrm>
          <a:off x="16459200" y="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98896</xdr:rowOff>
    </xdr:from>
    <xdr:ext cx="762000" cy="259045"/>
    <xdr:sp macro="" textlink="">
      <xdr:nvSpPr>
        <xdr:cNvPr id="333" name="補助費等該当値テキスト"/>
        <xdr:cNvSpPr txBox="1"/>
      </xdr:nvSpPr>
      <xdr:spPr>
        <a:xfrm>
          <a:off x="16598900" y="678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14151</xdr:rowOff>
    </xdr:from>
    <xdr:to>
      <xdr:col>78</xdr:col>
      <xdr:colOff>120650</xdr:colOff>
      <xdr:row>40</xdr:row>
      <xdr:rowOff>115751</xdr:rowOff>
    </xdr:to>
    <xdr:sp macro="" textlink="">
      <xdr:nvSpPr>
        <xdr:cNvPr id="334" name="楕円 333"/>
        <xdr:cNvSpPr/>
      </xdr:nvSpPr>
      <xdr:spPr>
        <a:xfrm>
          <a:off x="15621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100528</xdr:rowOff>
    </xdr:from>
    <xdr:ext cx="736600" cy="259045"/>
    <xdr:sp macro="" textlink="">
      <xdr:nvSpPr>
        <xdr:cNvPr id="335" name="テキスト ボックス 334"/>
        <xdr:cNvSpPr txBox="1"/>
      </xdr:nvSpPr>
      <xdr:spPr>
        <a:xfrm>
          <a:off x="15290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144780</xdr:rowOff>
    </xdr:from>
    <xdr:to>
      <xdr:col>74</xdr:col>
      <xdr:colOff>31750</xdr:colOff>
      <xdr:row>41</xdr:row>
      <xdr:rowOff>74930</xdr:rowOff>
    </xdr:to>
    <xdr:sp macro="" textlink="">
      <xdr:nvSpPr>
        <xdr:cNvPr id="336" name="楕円 335"/>
        <xdr:cNvSpPr/>
      </xdr:nvSpPr>
      <xdr:spPr>
        <a:xfrm>
          <a:off x="14732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59707</xdr:rowOff>
    </xdr:from>
    <xdr:ext cx="762000" cy="259045"/>
    <xdr:sp macro="" textlink="">
      <xdr:nvSpPr>
        <xdr:cNvPr id="337" name="テキスト ボックス 336"/>
        <xdr:cNvSpPr txBox="1"/>
      </xdr:nvSpPr>
      <xdr:spPr>
        <a:xfrm>
          <a:off x="1440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157843</xdr:rowOff>
    </xdr:from>
    <xdr:to>
      <xdr:col>69</xdr:col>
      <xdr:colOff>142875</xdr:colOff>
      <xdr:row>41</xdr:row>
      <xdr:rowOff>87993</xdr:rowOff>
    </xdr:to>
    <xdr:sp macro="" textlink="">
      <xdr:nvSpPr>
        <xdr:cNvPr id="338" name="楕円 337"/>
        <xdr:cNvSpPr/>
      </xdr:nvSpPr>
      <xdr:spPr>
        <a:xfrm>
          <a:off x="13843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72770</xdr:rowOff>
    </xdr:from>
    <xdr:ext cx="762000" cy="259045"/>
    <xdr:sp macro="" textlink="">
      <xdr:nvSpPr>
        <xdr:cNvPr id="339" name="テキスト ボックス 338"/>
        <xdr:cNvSpPr txBox="1"/>
      </xdr:nvSpPr>
      <xdr:spPr>
        <a:xfrm>
          <a:off x="13512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139881</xdr:rowOff>
    </xdr:from>
    <xdr:to>
      <xdr:col>65</xdr:col>
      <xdr:colOff>53975</xdr:colOff>
      <xdr:row>40</xdr:row>
      <xdr:rowOff>70031</xdr:rowOff>
    </xdr:to>
    <xdr:sp macro="" textlink="">
      <xdr:nvSpPr>
        <xdr:cNvPr id="340" name="楕円 339"/>
        <xdr:cNvSpPr/>
      </xdr:nvSpPr>
      <xdr:spPr>
        <a:xfrm>
          <a:off x="12954000" y="68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54808</xdr:rowOff>
    </xdr:from>
    <xdr:ext cx="762000" cy="259045"/>
    <xdr:sp macro="" textlink="">
      <xdr:nvSpPr>
        <xdr:cNvPr id="341" name="テキスト ボックス 340"/>
        <xdr:cNvSpPr txBox="1"/>
      </xdr:nvSpPr>
      <xdr:spPr>
        <a:xfrm>
          <a:off x="12623800" y="69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類似団体平均を２．９ポイント下回る１２．４％となっている。</a:t>
          </a:r>
        </a:p>
        <a:p>
          <a:r>
            <a:rPr kumimoji="1" lang="ja-JP" altLang="en-US" sz="1300">
              <a:latin typeface="ＭＳ Ｐゴシック" panose="020B0600070205080204" pitchFamily="50" charset="-128"/>
              <a:ea typeface="ＭＳ Ｐゴシック" panose="020B0600070205080204" pitchFamily="50" charset="-128"/>
            </a:rPr>
            <a:t>　昨今、交流拠点複合施設や新設校整備事業等の大型建設事業に伴い公債費が上昇したことから、引き続き公債費の推移を注視し、健全な財政運営に努める必要がある。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131572</xdr:rowOff>
    </xdr:to>
    <xdr:cxnSp macro="">
      <xdr:nvCxnSpPr>
        <xdr:cNvPr id="371" name="直線コネクタ 370"/>
        <xdr:cNvCxnSpPr/>
      </xdr:nvCxnSpPr>
      <xdr:spPr>
        <a:xfrm flipV="1">
          <a:off x="3987800" y="13152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140715</xdr:rowOff>
    </xdr:to>
    <xdr:cxnSp macro="">
      <xdr:nvCxnSpPr>
        <xdr:cNvPr id="374" name="直線コネクタ 373"/>
        <xdr:cNvCxnSpPr/>
      </xdr:nvCxnSpPr>
      <xdr:spPr>
        <a:xfrm flipV="1">
          <a:off x="3098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140715</xdr:rowOff>
    </xdr:to>
    <xdr:cxnSp macro="">
      <xdr:nvCxnSpPr>
        <xdr:cNvPr id="377" name="直線コネクタ 376"/>
        <xdr:cNvCxnSpPr/>
      </xdr:nvCxnSpPr>
      <xdr:spPr>
        <a:xfrm>
          <a:off x="2209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113285</xdr:rowOff>
    </xdr:to>
    <xdr:cxnSp macro="">
      <xdr:nvCxnSpPr>
        <xdr:cNvPr id="380" name="直線コネクタ 379"/>
        <xdr:cNvCxnSpPr/>
      </xdr:nvCxnSpPr>
      <xdr:spPr>
        <a:xfrm flipV="1">
          <a:off x="1320800" y="13134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90" name="楕円 389"/>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91"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2" name="楕円 391"/>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3" name="テキスト ボックス 392"/>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4" name="楕円 393"/>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5" name="テキスト ボックス 394"/>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8" name="楕円 397"/>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9" name="テキスト ボックス 398"/>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類似団体平均と比較し、１．１ポイント下回る７７．３％となっており、前年度と比較すると、１．９ポイントの減となっている。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今後、公債費に係る経常経費の増加が見込まれることから、公債費以外についても、事業を厳選し、事務の優先度を精査して経費の削減に努める。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90424</xdr:rowOff>
    </xdr:to>
    <xdr:cxnSp macro="">
      <xdr:nvCxnSpPr>
        <xdr:cNvPr id="430" name="直線コネクタ 429"/>
        <xdr:cNvCxnSpPr/>
      </xdr:nvCxnSpPr>
      <xdr:spPr>
        <a:xfrm flipV="1">
          <a:off x="15671800" y="133766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113285</xdr:rowOff>
    </xdr:to>
    <xdr:cxnSp macro="">
      <xdr:nvCxnSpPr>
        <xdr:cNvPr id="433" name="直線コネクタ 432"/>
        <xdr:cNvCxnSpPr/>
      </xdr:nvCxnSpPr>
      <xdr:spPr>
        <a:xfrm flipV="1">
          <a:off x="14782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136144</xdr:rowOff>
    </xdr:to>
    <xdr:cxnSp macro="">
      <xdr:nvCxnSpPr>
        <xdr:cNvPr id="436" name="直線コネクタ 435"/>
        <xdr:cNvCxnSpPr/>
      </xdr:nvCxnSpPr>
      <xdr:spPr>
        <a:xfrm flipV="1">
          <a:off x="13893800" y="134863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136144</xdr:rowOff>
    </xdr:to>
    <xdr:cxnSp macro="">
      <xdr:nvCxnSpPr>
        <xdr:cNvPr id="439" name="直線コネクタ 438"/>
        <xdr:cNvCxnSpPr/>
      </xdr:nvCxnSpPr>
      <xdr:spPr>
        <a:xfrm>
          <a:off x="13004800" y="134086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9" name="楕円 448"/>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140733</xdr:rowOff>
    </xdr:from>
    <xdr:ext cx="762000" cy="259045"/>
    <xdr:sp macro="" textlink="">
      <xdr:nvSpPr>
        <xdr:cNvPr id="450" name="公債費以外該当値テキスト"/>
        <xdr:cNvSpPr txBox="1"/>
      </xdr:nvSpPr>
      <xdr:spPr>
        <a:xfrm>
          <a:off x="16598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1" name="楕円 450"/>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2" name="テキスト ボックス 451"/>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3" name="楕円 452"/>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4" name="テキスト ボックス 453"/>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5" name="楕円 454"/>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271</xdr:rowOff>
    </xdr:from>
    <xdr:ext cx="762000" cy="259045"/>
    <xdr:sp macro="" textlink="">
      <xdr:nvSpPr>
        <xdr:cNvPr id="456" name="テキスト ボックス 455"/>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7" name="楕円 456"/>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8" name="テキスト ボックス 457"/>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26797</xdr:rowOff>
    </xdr:from>
    <xdr:to>
      <xdr:col>29</xdr:col>
      <xdr:colOff>127000</xdr:colOff>
      <xdr:row>19</xdr:row>
      <xdr:rowOff>31407</xdr:rowOff>
    </xdr:to>
    <xdr:cxnSp macro="">
      <xdr:nvCxnSpPr>
        <xdr:cNvPr id="50" name="直線コネクタ 49"/>
        <xdr:cNvCxnSpPr/>
      </xdr:nvCxnSpPr>
      <xdr:spPr bwMode="auto">
        <a:xfrm>
          <a:off x="5003800" y="3331972"/>
          <a:ext cx="6477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26797</xdr:rowOff>
    </xdr:from>
    <xdr:to>
      <xdr:col>26</xdr:col>
      <xdr:colOff>50800</xdr:colOff>
      <xdr:row>19</xdr:row>
      <xdr:rowOff>27044</xdr:rowOff>
    </xdr:to>
    <xdr:cxnSp macro="">
      <xdr:nvCxnSpPr>
        <xdr:cNvPr id="53" name="直線コネクタ 52"/>
        <xdr:cNvCxnSpPr/>
      </xdr:nvCxnSpPr>
      <xdr:spPr bwMode="auto">
        <a:xfrm flipV="1">
          <a:off x="4305300" y="3331972"/>
          <a:ext cx="6985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158299</xdr:rowOff>
    </xdr:from>
    <xdr:to>
      <xdr:col>22</xdr:col>
      <xdr:colOff>114300</xdr:colOff>
      <xdr:row>19</xdr:row>
      <xdr:rowOff>27044</xdr:rowOff>
    </xdr:to>
    <xdr:cxnSp macro="">
      <xdr:nvCxnSpPr>
        <xdr:cNvPr id="56" name="直線コネクタ 55"/>
        <xdr:cNvCxnSpPr/>
      </xdr:nvCxnSpPr>
      <xdr:spPr bwMode="auto">
        <a:xfrm>
          <a:off x="3606800" y="3292024"/>
          <a:ext cx="698500" cy="40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158299</xdr:rowOff>
    </xdr:from>
    <xdr:to>
      <xdr:col>18</xdr:col>
      <xdr:colOff>177800</xdr:colOff>
      <xdr:row>19</xdr:row>
      <xdr:rowOff>1575</xdr:rowOff>
    </xdr:to>
    <xdr:cxnSp macro="">
      <xdr:nvCxnSpPr>
        <xdr:cNvPr id="59" name="直線コネクタ 58"/>
        <xdr:cNvCxnSpPr/>
      </xdr:nvCxnSpPr>
      <xdr:spPr bwMode="auto">
        <a:xfrm flipV="1">
          <a:off x="2908300" y="3292024"/>
          <a:ext cx="698500" cy="1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152057</xdr:rowOff>
    </xdr:from>
    <xdr:to>
      <xdr:col>29</xdr:col>
      <xdr:colOff>177800</xdr:colOff>
      <xdr:row>19</xdr:row>
      <xdr:rowOff>82207</xdr:rowOff>
    </xdr:to>
    <xdr:sp macro="" textlink="">
      <xdr:nvSpPr>
        <xdr:cNvPr id="69" name="楕円 68"/>
        <xdr:cNvSpPr/>
      </xdr:nvSpPr>
      <xdr:spPr bwMode="auto">
        <a:xfrm>
          <a:off x="5600700" y="328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60634</xdr:rowOff>
    </xdr:from>
    <xdr:ext cx="762000" cy="259045"/>
    <xdr:sp macro="" textlink="">
      <xdr:nvSpPr>
        <xdr:cNvPr id="70" name="人口1人当たり決算額の推移該当値テキスト130"/>
        <xdr:cNvSpPr txBox="1"/>
      </xdr:nvSpPr>
      <xdr:spPr>
        <a:xfrm>
          <a:off x="5740400" y="319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147447</xdr:rowOff>
    </xdr:from>
    <xdr:to>
      <xdr:col>26</xdr:col>
      <xdr:colOff>101600</xdr:colOff>
      <xdr:row>19</xdr:row>
      <xdr:rowOff>77597</xdr:rowOff>
    </xdr:to>
    <xdr:sp macro="" textlink="">
      <xdr:nvSpPr>
        <xdr:cNvPr id="71" name="楕円 70"/>
        <xdr:cNvSpPr/>
      </xdr:nvSpPr>
      <xdr:spPr bwMode="auto">
        <a:xfrm>
          <a:off x="4953000" y="3281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62374</xdr:rowOff>
    </xdr:from>
    <xdr:ext cx="736600" cy="259045"/>
    <xdr:sp macro="" textlink="">
      <xdr:nvSpPr>
        <xdr:cNvPr id="72" name="テキスト ボックス 71"/>
        <xdr:cNvSpPr txBox="1"/>
      </xdr:nvSpPr>
      <xdr:spPr>
        <a:xfrm>
          <a:off x="4622800" y="33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147694</xdr:rowOff>
    </xdr:from>
    <xdr:to>
      <xdr:col>22</xdr:col>
      <xdr:colOff>165100</xdr:colOff>
      <xdr:row>19</xdr:row>
      <xdr:rowOff>77844</xdr:rowOff>
    </xdr:to>
    <xdr:sp macro="" textlink="">
      <xdr:nvSpPr>
        <xdr:cNvPr id="73" name="楕円 72"/>
        <xdr:cNvSpPr/>
      </xdr:nvSpPr>
      <xdr:spPr bwMode="auto">
        <a:xfrm>
          <a:off x="4254500" y="328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62621</xdr:rowOff>
    </xdr:from>
    <xdr:ext cx="762000" cy="259045"/>
    <xdr:sp macro="" textlink="">
      <xdr:nvSpPr>
        <xdr:cNvPr id="74" name="テキスト ボックス 73"/>
        <xdr:cNvSpPr txBox="1"/>
      </xdr:nvSpPr>
      <xdr:spPr>
        <a:xfrm>
          <a:off x="3924300" y="336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107499</xdr:rowOff>
    </xdr:from>
    <xdr:to>
      <xdr:col>19</xdr:col>
      <xdr:colOff>38100</xdr:colOff>
      <xdr:row>19</xdr:row>
      <xdr:rowOff>37649</xdr:rowOff>
    </xdr:to>
    <xdr:sp macro="" textlink="">
      <xdr:nvSpPr>
        <xdr:cNvPr id="75" name="楕円 74"/>
        <xdr:cNvSpPr/>
      </xdr:nvSpPr>
      <xdr:spPr bwMode="auto">
        <a:xfrm>
          <a:off x="3556000" y="324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22426</xdr:rowOff>
    </xdr:from>
    <xdr:ext cx="762000" cy="259045"/>
    <xdr:sp macro="" textlink="">
      <xdr:nvSpPr>
        <xdr:cNvPr id="76" name="テキスト ボックス 75"/>
        <xdr:cNvSpPr txBox="1"/>
      </xdr:nvSpPr>
      <xdr:spPr>
        <a:xfrm>
          <a:off x="3225800" y="332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122225</xdr:rowOff>
    </xdr:from>
    <xdr:to>
      <xdr:col>15</xdr:col>
      <xdr:colOff>101600</xdr:colOff>
      <xdr:row>19</xdr:row>
      <xdr:rowOff>52375</xdr:rowOff>
    </xdr:to>
    <xdr:sp macro="" textlink="">
      <xdr:nvSpPr>
        <xdr:cNvPr id="77" name="楕円 76"/>
        <xdr:cNvSpPr/>
      </xdr:nvSpPr>
      <xdr:spPr bwMode="auto">
        <a:xfrm>
          <a:off x="2857500" y="325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37152</xdr:rowOff>
    </xdr:from>
    <xdr:ext cx="762000" cy="259045"/>
    <xdr:sp macro="" textlink="">
      <xdr:nvSpPr>
        <xdr:cNvPr id="78" name="テキスト ボックス 77"/>
        <xdr:cNvSpPr txBox="1"/>
      </xdr:nvSpPr>
      <xdr:spPr>
        <a:xfrm>
          <a:off x="2527300" y="33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330519</xdr:rowOff>
    </xdr:from>
    <xdr:to>
      <xdr:col>29</xdr:col>
      <xdr:colOff>127000</xdr:colOff>
      <xdr:row>36</xdr:row>
      <xdr:rowOff>14333</xdr:rowOff>
    </xdr:to>
    <xdr:cxnSp macro="">
      <xdr:nvCxnSpPr>
        <xdr:cNvPr id="113" name="直線コネクタ 112"/>
        <xdr:cNvCxnSpPr/>
      </xdr:nvCxnSpPr>
      <xdr:spPr bwMode="auto">
        <a:xfrm flipV="1">
          <a:off x="5003800" y="6940869"/>
          <a:ext cx="6477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219910</xdr:rowOff>
    </xdr:from>
    <xdr:to>
      <xdr:col>26</xdr:col>
      <xdr:colOff>50800</xdr:colOff>
      <xdr:row>36</xdr:row>
      <xdr:rowOff>14333</xdr:rowOff>
    </xdr:to>
    <xdr:cxnSp macro="">
      <xdr:nvCxnSpPr>
        <xdr:cNvPr id="116" name="直線コネクタ 115"/>
        <xdr:cNvCxnSpPr/>
      </xdr:nvCxnSpPr>
      <xdr:spPr bwMode="auto">
        <a:xfrm>
          <a:off x="4305300" y="6830260"/>
          <a:ext cx="698500" cy="13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219910</xdr:rowOff>
    </xdr:from>
    <xdr:to>
      <xdr:col>22</xdr:col>
      <xdr:colOff>114300</xdr:colOff>
      <xdr:row>35</xdr:row>
      <xdr:rowOff>274872</xdr:rowOff>
    </xdr:to>
    <xdr:cxnSp macro="">
      <xdr:nvCxnSpPr>
        <xdr:cNvPr id="119" name="直線コネクタ 118"/>
        <xdr:cNvCxnSpPr/>
      </xdr:nvCxnSpPr>
      <xdr:spPr bwMode="auto">
        <a:xfrm flipV="1">
          <a:off x="3606800" y="6830260"/>
          <a:ext cx="698500" cy="54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274872</xdr:rowOff>
    </xdr:from>
    <xdr:to>
      <xdr:col>18</xdr:col>
      <xdr:colOff>177800</xdr:colOff>
      <xdr:row>35</xdr:row>
      <xdr:rowOff>327711</xdr:rowOff>
    </xdr:to>
    <xdr:cxnSp macro="">
      <xdr:nvCxnSpPr>
        <xdr:cNvPr id="122" name="直線コネクタ 121"/>
        <xdr:cNvCxnSpPr/>
      </xdr:nvCxnSpPr>
      <xdr:spPr bwMode="auto">
        <a:xfrm flipV="1">
          <a:off x="2908300" y="6885222"/>
          <a:ext cx="698500" cy="5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279719</xdr:rowOff>
    </xdr:from>
    <xdr:to>
      <xdr:col>29</xdr:col>
      <xdr:colOff>177800</xdr:colOff>
      <xdr:row>36</xdr:row>
      <xdr:rowOff>38419</xdr:rowOff>
    </xdr:to>
    <xdr:sp macro="" textlink="">
      <xdr:nvSpPr>
        <xdr:cNvPr id="132" name="楕円 131"/>
        <xdr:cNvSpPr/>
      </xdr:nvSpPr>
      <xdr:spPr bwMode="auto">
        <a:xfrm>
          <a:off x="5600700" y="689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251796</xdr:rowOff>
    </xdr:from>
    <xdr:ext cx="762000" cy="259045"/>
    <xdr:sp macro="" textlink="">
      <xdr:nvSpPr>
        <xdr:cNvPr id="133" name="人口1人当たり決算額の推移該当値テキスト445"/>
        <xdr:cNvSpPr txBox="1"/>
      </xdr:nvSpPr>
      <xdr:spPr>
        <a:xfrm>
          <a:off x="5740400" y="686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306433</xdr:rowOff>
    </xdr:from>
    <xdr:to>
      <xdr:col>26</xdr:col>
      <xdr:colOff>101600</xdr:colOff>
      <xdr:row>36</xdr:row>
      <xdr:rowOff>65133</xdr:rowOff>
    </xdr:to>
    <xdr:sp macro="" textlink="">
      <xdr:nvSpPr>
        <xdr:cNvPr id="134" name="楕円 133"/>
        <xdr:cNvSpPr/>
      </xdr:nvSpPr>
      <xdr:spPr bwMode="auto">
        <a:xfrm>
          <a:off x="4953000" y="691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49910</xdr:rowOff>
    </xdr:from>
    <xdr:ext cx="736600" cy="259045"/>
    <xdr:sp macro="" textlink="">
      <xdr:nvSpPr>
        <xdr:cNvPr id="135" name="テキスト ボックス 134"/>
        <xdr:cNvSpPr txBox="1"/>
      </xdr:nvSpPr>
      <xdr:spPr>
        <a:xfrm>
          <a:off x="4622800" y="700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169110</xdr:rowOff>
    </xdr:from>
    <xdr:to>
      <xdr:col>22</xdr:col>
      <xdr:colOff>165100</xdr:colOff>
      <xdr:row>35</xdr:row>
      <xdr:rowOff>270710</xdr:rowOff>
    </xdr:to>
    <xdr:sp macro="" textlink="">
      <xdr:nvSpPr>
        <xdr:cNvPr id="136" name="楕円 135"/>
        <xdr:cNvSpPr/>
      </xdr:nvSpPr>
      <xdr:spPr bwMode="auto">
        <a:xfrm>
          <a:off x="4254500" y="677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280887</xdr:rowOff>
    </xdr:from>
    <xdr:ext cx="762000" cy="259045"/>
    <xdr:sp macro="" textlink="">
      <xdr:nvSpPr>
        <xdr:cNvPr id="137" name="テキスト ボックス 136"/>
        <xdr:cNvSpPr txBox="1"/>
      </xdr:nvSpPr>
      <xdr:spPr>
        <a:xfrm>
          <a:off x="3924300" y="654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224072</xdr:rowOff>
    </xdr:from>
    <xdr:to>
      <xdr:col>19</xdr:col>
      <xdr:colOff>38100</xdr:colOff>
      <xdr:row>35</xdr:row>
      <xdr:rowOff>325672</xdr:rowOff>
    </xdr:to>
    <xdr:sp macro="" textlink="">
      <xdr:nvSpPr>
        <xdr:cNvPr id="138" name="楕円 137"/>
        <xdr:cNvSpPr/>
      </xdr:nvSpPr>
      <xdr:spPr bwMode="auto">
        <a:xfrm>
          <a:off x="3556000" y="683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335849</xdr:rowOff>
    </xdr:from>
    <xdr:ext cx="762000" cy="259045"/>
    <xdr:sp macro="" textlink="">
      <xdr:nvSpPr>
        <xdr:cNvPr id="139" name="テキスト ボックス 138"/>
        <xdr:cNvSpPr txBox="1"/>
      </xdr:nvSpPr>
      <xdr:spPr>
        <a:xfrm>
          <a:off x="3225800" y="660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276911</xdr:rowOff>
    </xdr:from>
    <xdr:to>
      <xdr:col>15</xdr:col>
      <xdr:colOff>101600</xdr:colOff>
      <xdr:row>36</xdr:row>
      <xdr:rowOff>35611</xdr:rowOff>
    </xdr:to>
    <xdr:sp macro="" textlink="">
      <xdr:nvSpPr>
        <xdr:cNvPr id="140" name="楕円 139"/>
        <xdr:cNvSpPr/>
      </xdr:nvSpPr>
      <xdr:spPr bwMode="auto">
        <a:xfrm>
          <a:off x="2857500" y="688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20388</xdr:rowOff>
    </xdr:from>
    <xdr:ext cx="762000" cy="259045"/>
    <xdr:sp macro="" textlink="">
      <xdr:nvSpPr>
        <xdr:cNvPr id="141" name="テキスト ボックス 140"/>
        <xdr:cNvSpPr txBox="1"/>
      </xdr:nvSpPr>
      <xdr:spPr>
        <a:xfrm>
          <a:off x="2527300" y="697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55,288
55,099
182.46
20,760,878
20,323,885
351,319
10,560,957
18,489,406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165570</xdr:rowOff>
    </xdr:from>
    <xdr:to>
      <xdr:col>24</xdr:col>
      <xdr:colOff>63500</xdr:colOff>
      <xdr:row>39</xdr:row>
      <xdr:rowOff>2540</xdr:rowOff>
    </xdr:to>
    <xdr:cxnSp macro="">
      <xdr:nvCxnSpPr>
        <xdr:cNvPr id="61" name="直線コネクタ 60"/>
        <xdr:cNvCxnSpPr/>
      </xdr:nvCxnSpPr>
      <xdr:spPr>
        <a:xfrm flipV="1">
          <a:off x="3797300" y="6680670"/>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2540</xdr:rowOff>
    </xdr:from>
    <xdr:to>
      <xdr:col>19</xdr:col>
      <xdr:colOff>177800</xdr:colOff>
      <xdr:row>39</xdr:row>
      <xdr:rowOff>9169</xdr:rowOff>
    </xdr:to>
    <xdr:cxnSp macro="">
      <xdr:nvCxnSpPr>
        <xdr:cNvPr id="64" name="直線コネクタ 63"/>
        <xdr:cNvCxnSpPr/>
      </xdr:nvCxnSpPr>
      <xdr:spPr>
        <a:xfrm flipV="1">
          <a:off x="2908300" y="668909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128098</xdr:rowOff>
    </xdr:from>
    <xdr:to>
      <xdr:col>15</xdr:col>
      <xdr:colOff>50800</xdr:colOff>
      <xdr:row>39</xdr:row>
      <xdr:rowOff>9169</xdr:rowOff>
    </xdr:to>
    <xdr:cxnSp macro="">
      <xdr:nvCxnSpPr>
        <xdr:cNvPr id="67" name="直線コネクタ 66"/>
        <xdr:cNvCxnSpPr/>
      </xdr:nvCxnSpPr>
      <xdr:spPr>
        <a:xfrm>
          <a:off x="2019300" y="6643198"/>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128098</xdr:rowOff>
    </xdr:from>
    <xdr:to>
      <xdr:col>10</xdr:col>
      <xdr:colOff>114300</xdr:colOff>
      <xdr:row>39</xdr:row>
      <xdr:rowOff>41154</xdr:rowOff>
    </xdr:to>
    <xdr:cxnSp macro="">
      <xdr:nvCxnSpPr>
        <xdr:cNvPr id="70" name="直線コネクタ 69"/>
        <xdr:cNvCxnSpPr/>
      </xdr:nvCxnSpPr>
      <xdr:spPr>
        <a:xfrm flipV="1">
          <a:off x="1130300" y="6643198"/>
          <a:ext cx="8890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114770</xdr:rowOff>
    </xdr:from>
    <xdr:to>
      <xdr:col>24</xdr:col>
      <xdr:colOff>114300</xdr:colOff>
      <xdr:row>39</xdr:row>
      <xdr:rowOff>44920</xdr:rowOff>
    </xdr:to>
    <xdr:sp macro="" textlink="">
      <xdr:nvSpPr>
        <xdr:cNvPr id="80" name="楕円 79"/>
        <xdr:cNvSpPr/>
      </xdr:nvSpPr>
      <xdr:spPr>
        <a:xfrm>
          <a:off x="45847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29697</xdr:rowOff>
    </xdr:from>
    <xdr:ext cx="534377" cy="259045"/>
    <xdr:sp macro="" textlink="">
      <xdr:nvSpPr>
        <xdr:cNvPr id="81" name="人件費該当値テキスト"/>
        <xdr:cNvSpPr txBox="1"/>
      </xdr:nvSpPr>
      <xdr:spPr>
        <a:xfrm>
          <a:off x="4686300" y="65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123190</xdr:rowOff>
    </xdr:from>
    <xdr:to>
      <xdr:col>20</xdr:col>
      <xdr:colOff>38100</xdr:colOff>
      <xdr:row>39</xdr:row>
      <xdr:rowOff>53340</xdr:rowOff>
    </xdr:to>
    <xdr:sp macro="" textlink="">
      <xdr:nvSpPr>
        <xdr:cNvPr id="82" name="楕円 81"/>
        <xdr:cNvSpPr/>
      </xdr:nvSpPr>
      <xdr:spPr>
        <a:xfrm>
          <a:off x="3746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44467</xdr:rowOff>
    </xdr:from>
    <xdr:ext cx="534377" cy="259045"/>
    <xdr:sp macro="" textlink="">
      <xdr:nvSpPr>
        <xdr:cNvPr id="83" name="テキスト ボックス 82"/>
        <xdr:cNvSpPr txBox="1"/>
      </xdr:nvSpPr>
      <xdr:spPr>
        <a:xfrm>
          <a:off x="3530111" y="67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129819</xdr:rowOff>
    </xdr:from>
    <xdr:to>
      <xdr:col>15</xdr:col>
      <xdr:colOff>101600</xdr:colOff>
      <xdr:row>39</xdr:row>
      <xdr:rowOff>59969</xdr:rowOff>
    </xdr:to>
    <xdr:sp macro="" textlink="">
      <xdr:nvSpPr>
        <xdr:cNvPr id="84" name="楕円 83"/>
        <xdr:cNvSpPr/>
      </xdr:nvSpPr>
      <xdr:spPr>
        <a:xfrm>
          <a:off x="2857500" y="66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51096</xdr:rowOff>
    </xdr:from>
    <xdr:ext cx="534377" cy="259045"/>
    <xdr:sp macro="" textlink="">
      <xdr:nvSpPr>
        <xdr:cNvPr id="85" name="テキスト ボックス 84"/>
        <xdr:cNvSpPr txBox="1"/>
      </xdr:nvSpPr>
      <xdr:spPr>
        <a:xfrm>
          <a:off x="2641111" y="67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77298</xdr:rowOff>
    </xdr:from>
    <xdr:to>
      <xdr:col>10</xdr:col>
      <xdr:colOff>165100</xdr:colOff>
      <xdr:row>39</xdr:row>
      <xdr:rowOff>7448</xdr:rowOff>
    </xdr:to>
    <xdr:sp macro="" textlink="">
      <xdr:nvSpPr>
        <xdr:cNvPr id="86" name="楕円 85"/>
        <xdr:cNvSpPr/>
      </xdr:nvSpPr>
      <xdr:spPr>
        <a:xfrm>
          <a:off x="1968500" y="65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170025</xdr:rowOff>
    </xdr:from>
    <xdr:ext cx="534377" cy="259045"/>
    <xdr:sp macro="" textlink="">
      <xdr:nvSpPr>
        <xdr:cNvPr id="87" name="テキスト ボックス 86"/>
        <xdr:cNvSpPr txBox="1"/>
      </xdr:nvSpPr>
      <xdr:spPr>
        <a:xfrm>
          <a:off x="1752111" y="66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161804</xdr:rowOff>
    </xdr:from>
    <xdr:to>
      <xdr:col>6</xdr:col>
      <xdr:colOff>38100</xdr:colOff>
      <xdr:row>39</xdr:row>
      <xdr:rowOff>91954</xdr:rowOff>
    </xdr:to>
    <xdr:sp macro="" textlink="">
      <xdr:nvSpPr>
        <xdr:cNvPr id="88" name="楕円 87"/>
        <xdr:cNvSpPr/>
      </xdr:nvSpPr>
      <xdr:spPr>
        <a:xfrm>
          <a:off x="1079500" y="66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83081</xdr:rowOff>
    </xdr:from>
    <xdr:ext cx="534377" cy="259045"/>
    <xdr:sp macro="" textlink="">
      <xdr:nvSpPr>
        <xdr:cNvPr id="89" name="テキスト ボックス 88"/>
        <xdr:cNvSpPr txBox="1"/>
      </xdr:nvSpPr>
      <xdr:spPr>
        <a:xfrm>
          <a:off x="863111" y="67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72560</xdr:rowOff>
    </xdr:from>
    <xdr:to>
      <xdr:col>24</xdr:col>
      <xdr:colOff>63500</xdr:colOff>
      <xdr:row>56</xdr:row>
      <xdr:rowOff>135128</xdr:rowOff>
    </xdr:to>
    <xdr:cxnSp macro="">
      <xdr:nvCxnSpPr>
        <xdr:cNvPr id="117" name="直線コネクタ 116"/>
        <xdr:cNvCxnSpPr/>
      </xdr:nvCxnSpPr>
      <xdr:spPr>
        <a:xfrm flipV="1">
          <a:off x="3797300" y="9673760"/>
          <a:ext cx="8382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94072</xdr:rowOff>
    </xdr:from>
    <xdr:to>
      <xdr:col>19</xdr:col>
      <xdr:colOff>177800</xdr:colOff>
      <xdr:row>56</xdr:row>
      <xdr:rowOff>135128</xdr:rowOff>
    </xdr:to>
    <xdr:cxnSp macro="">
      <xdr:nvCxnSpPr>
        <xdr:cNvPr id="120" name="直線コネクタ 119"/>
        <xdr:cNvCxnSpPr/>
      </xdr:nvCxnSpPr>
      <xdr:spPr>
        <a:xfrm>
          <a:off x="2908300" y="9695272"/>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163154</xdr:rowOff>
    </xdr:from>
    <xdr:to>
      <xdr:col>15</xdr:col>
      <xdr:colOff>50800</xdr:colOff>
      <xdr:row>56</xdr:row>
      <xdr:rowOff>94072</xdr:rowOff>
    </xdr:to>
    <xdr:cxnSp macro="">
      <xdr:nvCxnSpPr>
        <xdr:cNvPr id="123" name="直線コネクタ 122"/>
        <xdr:cNvCxnSpPr/>
      </xdr:nvCxnSpPr>
      <xdr:spPr>
        <a:xfrm>
          <a:off x="2019300" y="9592904"/>
          <a:ext cx="889000" cy="1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159245</xdr:rowOff>
    </xdr:from>
    <xdr:to>
      <xdr:col>10</xdr:col>
      <xdr:colOff>114300</xdr:colOff>
      <xdr:row>55</xdr:row>
      <xdr:rowOff>163154</xdr:rowOff>
    </xdr:to>
    <xdr:cxnSp macro="">
      <xdr:nvCxnSpPr>
        <xdr:cNvPr id="126" name="直線コネクタ 125"/>
        <xdr:cNvCxnSpPr/>
      </xdr:nvCxnSpPr>
      <xdr:spPr>
        <a:xfrm>
          <a:off x="1130300" y="9588995"/>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21760</xdr:rowOff>
    </xdr:from>
    <xdr:to>
      <xdr:col>24</xdr:col>
      <xdr:colOff>114300</xdr:colOff>
      <xdr:row>56</xdr:row>
      <xdr:rowOff>123360</xdr:rowOff>
    </xdr:to>
    <xdr:sp macro="" textlink="">
      <xdr:nvSpPr>
        <xdr:cNvPr id="136" name="楕円 135"/>
        <xdr:cNvSpPr/>
      </xdr:nvSpPr>
      <xdr:spPr>
        <a:xfrm>
          <a:off x="4584700" y="96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187</xdr:rowOff>
    </xdr:from>
    <xdr:ext cx="534377" cy="259045"/>
    <xdr:sp macro="" textlink="">
      <xdr:nvSpPr>
        <xdr:cNvPr id="137" name="物件費該当値テキスト"/>
        <xdr:cNvSpPr txBox="1"/>
      </xdr:nvSpPr>
      <xdr:spPr>
        <a:xfrm>
          <a:off x="4686300" y="96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84328</xdr:rowOff>
    </xdr:from>
    <xdr:to>
      <xdr:col>20</xdr:col>
      <xdr:colOff>38100</xdr:colOff>
      <xdr:row>57</xdr:row>
      <xdr:rowOff>14478</xdr:rowOff>
    </xdr:to>
    <xdr:sp macro="" textlink="">
      <xdr:nvSpPr>
        <xdr:cNvPr id="138" name="楕円 137"/>
        <xdr:cNvSpPr/>
      </xdr:nvSpPr>
      <xdr:spPr>
        <a:xfrm>
          <a:off x="3746500" y="96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5605</xdr:rowOff>
    </xdr:from>
    <xdr:ext cx="534377" cy="259045"/>
    <xdr:sp macro="" textlink="">
      <xdr:nvSpPr>
        <xdr:cNvPr id="139" name="テキスト ボックス 138"/>
        <xdr:cNvSpPr txBox="1"/>
      </xdr:nvSpPr>
      <xdr:spPr>
        <a:xfrm>
          <a:off x="3530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43272</xdr:rowOff>
    </xdr:from>
    <xdr:to>
      <xdr:col>15</xdr:col>
      <xdr:colOff>101600</xdr:colOff>
      <xdr:row>56</xdr:row>
      <xdr:rowOff>144872</xdr:rowOff>
    </xdr:to>
    <xdr:sp macro="" textlink="">
      <xdr:nvSpPr>
        <xdr:cNvPr id="140" name="楕円 139"/>
        <xdr:cNvSpPr/>
      </xdr:nvSpPr>
      <xdr:spPr>
        <a:xfrm>
          <a:off x="2857500" y="964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135999</xdr:rowOff>
    </xdr:from>
    <xdr:ext cx="534377" cy="259045"/>
    <xdr:sp macro="" textlink="">
      <xdr:nvSpPr>
        <xdr:cNvPr id="141" name="テキスト ボックス 140"/>
        <xdr:cNvSpPr txBox="1"/>
      </xdr:nvSpPr>
      <xdr:spPr>
        <a:xfrm>
          <a:off x="2641111" y="97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112354</xdr:rowOff>
    </xdr:from>
    <xdr:to>
      <xdr:col>10</xdr:col>
      <xdr:colOff>165100</xdr:colOff>
      <xdr:row>56</xdr:row>
      <xdr:rowOff>42504</xdr:rowOff>
    </xdr:to>
    <xdr:sp macro="" textlink="">
      <xdr:nvSpPr>
        <xdr:cNvPr id="142" name="楕円 141"/>
        <xdr:cNvSpPr/>
      </xdr:nvSpPr>
      <xdr:spPr>
        <a:xfrm>
          <a:off x="1968500" y="95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33631</xdr:rowOff>
    </xdr:from>
    <xdr:ext cx="534377" cy="259045"/>
    <xdr:sp macro="" textlink="">
      <xdr:nvSpPr>
        <xdr:cNvPr id="143" name="テキスト ボックス 142"/>
        <xdr:cNvSpPr txBox="1"/>
      </xdr:nvSpPr>
      <xdr:spPr>
        <a:xfrm>
          <a:off x="1752111" y="96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108445</xdr:rowOff>
    </xdr:from>
    <xdr:to>
      <xdr:col>6</xdr:col>
      <xdr:colOff>38100</xdr:colOff>
      <xdr:row>56</xdr:row>
      <xdr:rowOff>38595</xdr:rowOff>
    </xdr:to>
    <xdr:sp macro="" textlink="">
      <xdr:nvSpPr>
        <xdr:cNvPr id="144" name="楕円 143"/>
        <xdr:cNvSpPr/>
      </xdr:nvSpPr>
      <xdr:spPr>
        <a:xfrm>
          <a:off x="1079500" y="95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29722</xdr:rowOff>
    </xdr:from>
    <xdr:ext cx="534377" cy="259045"/>
    <xdr:sp macro="" textlink="">
      <xdr:nvSpPr>
        <xdr:cNvPr id="145" name="テキスト ボックス 144"/>
        <xdr:cNvSpPr txBox="1"/>
      </xdr:nvSpPr>
      <xdr:spPr>
        <a:xfrm>
          <a:off x="863111" y="96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133024</xdr:rowOff>
    </xdr:from>
    <xdr:to>
      <xdr:col>24</xdr:col>
      <xdr:colOff>63500</xdr:colOff>
      <xdr:row>77</xdr:row>
      <xdr:rowOff>49312</xdr:rowOff>
    </xdr:to>
    <xdr:cxnSp macro="">
      <xdr:nvCxnSpPr>
        <xdr:cNvPr id="172" name="直線コネクタ 171"/>
        <xdr:cNvCxnSpPr/>
      </xdr:nvCxnSpPr>
      <xdr:spPr>
        <a:xfrm>
          <a:off x="3797300" y="13163224"/>
          <a:ext cx="838200" cy="8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133024</xdr:rowOff>
    </xdr:from>
    <xdr:to>
      <xdr:col>19</xdr:col>
      <xdr:colOff>177800</xdr:colOff>
      <xdr:row>77</xdr:row>
      <xdr:rowOff>52649</xdr:rowOff>
    </xdr:to>
    <xdr:cxnSp macro="">
      <xdr:nvCxnSpPr>
        <xdr:cNvPr id="175" name="直線コネクタ 174"/>
        <xdr:cNvCxnSpPr/>
      </xdr:nvCxnSpPr>
      <xdr:spPr>
        <a:xfrm flipV="1">
          <a:off x="2908300" y="13163224"/>
          <a:ext cx="889000" cy="9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52649</xdr:rowOff>
    </xdr:from>
    <xdr:to>
      <xdr:col>15</xdr:col>
      <xdr:colOff>50800</xdr:colOff>
      <xdr:row>77</xdr:row>
      <xdr:rowOff>71898</xdr:rowOff>
    </xdr:to>
    <xdr:cxnSp macro="">
      <xdr:nvCxnSpPr>
        <xdr:cNvPr id="178" name="直線コネクタ 177"/>
        <xdr:cNvCxnSpPr/>
      </xdr:nvCxnSpPr>
      <xdr:spPr>
        <a:xfrm flipV="1">
          <a:off x="2019300" y="13254299"/>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121641</xdr:rowOff>
    </xdr:from>
    <xdr:to>
      <xdr:col>10</xdr:col>
      <xdr:colOff>114300</xdr:colOff>
      <xdr:row>77</xdr:row>
      <xdr:rowOff>71898</xdr:rowOff>
    </xdr:to>
    <xdr:cxnSp macro="">
      <xdr:nvCxnSpPr>
        <xdr:cNvPr id="181" name="直線コネクタ 180"/>
        <xdr:cNvCxnSpPr/>
      </xdr:nvCxnSpPr>
      <xdr:spPr>
        <a:xfrm>
          <a:off x="1130300" y="13151841"/>
          <a:ext cx="889000" cy="1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185" name="テキスト ボックス 184"/>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169962</xdr:rowOff>
    </xdr:from>
    <xdr:to>
      <xdr:col>24</xdr:col>
      <xdr:colOff>114300</xdr:colOff>
      <xdr:row>77</xdr:row>
      <xdr:rowOff>100112</xdr:rowOff>
    </xdr:to>
    <xdr:sp macro="" textlink="">
      <xdr:nvSpPr>
        <xdr:cNvPr id="191" name="楕円 190"/>
        <xdr:cNvSpPr/>
      </xdr:nvSpPr>
      <xdr:spPr>
        <a:xfrm>
          <a:off x="4584700" y="132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21389</xdr:rowOff>
    </xdr:from>
    <xdr:ext cx="469744" cy="259045"/>
    <xdr:sp macro="" textlink="">
      <xdr:nvSpPr>
        <xdr:cNvPr id="192" name="維持補修費該当値テキスト"/>
        <xdr:cNvSpPr txBox="1"/>
      </xdr:nvSpPr>
      <xdr:spPr>
        <a:xfrm>
          <a:off x="4686300" y="1305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82224</xdr:rowOff>
    </xdr:from>
    <xdr:to>
      <xdr:col>20</xdr:col>
      <xdr:colOff>38100</xdr:colOff>
      <xdr:row>77</xdr:row>
      <xdr:rowOff>12374</xdr:rowOff>
    </xdr:to>
    <xdr:sp macro="" textlink="">
      <xdr:nvSpPr>
        <xdr:cNvPr id="193" name="楕円 192"/>
        <xdr:cNvSpPr/>
      </xdr:nvSpPr>
      <xdr:spPr>
        <a:xfrm>
          <a:off x="3746500" y="131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28902</xdr:rowOff>
    </xdr:from>
    <xdr:ext cx="469744" cy="259045"/>
    <xdr:sp macro="" textlink="">
      <xdr:nvSpPr>
        <xdr:cNvPr id="194" name="テキスト ボックス 193"/>
        <xdr:cNvSpPr txBox="1"/>
      </xdr:nvSpPr>
      <xdr:spPr>
        <a:xfrm>
          <a:off x="3562428" y="128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1849</xdr:rowOff>
    </xdr:from>
    <xdr:to>
      <xdr:col>15</xdr:col>
      <xdr:colOff>101600</xdr:colOff>
      <xdr:row>77</xdr:row>
      <xdr:rowOff>103449</xdr:rowOff>
    </xdr:to>
    <xdr:sp macro="" textlink="">
      <xdr:nvSpPr>
        <xdr:cNvPr id="195" name="楕円 194"/>
        <xdr:cNvSpPr/>
      </xdr:nvSpPr>
      <xdr:spPr>
        <a:xfrm>
          <a:off x="28575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119976</xdr:rowOff>
    </xdr:from>
    <xdr:ext cx="469744" cy="259045"/>
    <xdr:sp macro="" textlink="">
      <xdr:nvSpPr>
        <xdr:cNvPr id="196" name="テキスト ボックス 195"/>
        <xdr:cNvSpPr txBox="1"/>
      </xdr:nvSpPr>
      <xdr:spPr>
        <a:xfrm>
          <a:off x="2673428" y="1297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21098</xdr:rowOff>
    </xdr:from>
    <xdr:to>
      <xdr:col>10</xdr:col>
      <xdr:colOff>165100</xdr:colOff>
      <xdr:row>77</xdr:row>
      <xdr:rowOff>122698</xdr:rowOff>
    </xdr:to>
    <xdr:sp macro="" textlink="">
      <xdr:nvSpPr>
        <xdr:cNvPr id="197" name="楕円 196"/>
        <xdr:cNvSpPr/>
      </xdr:nvSpPr>
      <xdr:spPr>
        <a:xfrm>
          <a:off x="1968500" y="132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139225</xdr:rowOff>
    </xdr:from>
    <xdr:ext cx="469744" cy="259045"/>
    <xdr:sp macro="" textlink="">
      <xdr:nvSpPr>
        <xdr:cNvPr id="198" name="テキスト ボックス 197"/>
        <xdr:cNvSpPr txBox="1"/>
      </xdr:nvSpPr>
      <xdr:spPr>
        <a:xfrm>
          <a:off x="1784428" y="1299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70841</xdr:rowOff>
    </xdr:from>
    <xdr:to>
      <xdr:col>6</xdr:col>
      <xdr:colOff>38100</xdr:colOff>
      <xdr:row>77</xdr:row>
      <xdr:rowOff>991</xdr:rowOff>
    </xdr:to>
    <xdr:sp macro="" textlink="">
      <xdr:nvSpPr>
        <xdr:cNvPr id="199" name="楕円 198"/>
        <xdr:cNvSpPr/>
      </xdr:nvSpPr>
      <xdr:spPr>
        <a:xfrm>
          <a:off x="1079500" y="131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17518</xdr:rowOff>
    </xdr:from>
    <xdr:ext cx="469744" cy="259045"/>
    <xdr:sp macro="" textlink="">
      <xdr:nvSpPr>
        <xdr:cNvPr id="200" name="テキスト ボックス 199"/>
        <xdr:cNvSpPr txBox="1"/>
      </xdr:nvSpPr>
      <xdr:spPr>
        <a:xfrm>
          <a:off x="895428" y="1287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158628</xdr:rowOff>
    </xdr:from>
    <xdr:to>
      <xdr:col>24</xdr:col>
      <xdr:colOff>63500</xdr:colOff>
      <xdr:row>95</xdr:row>
      <xdr:rowOff>164694</xdr:rowOff>
    </xdr:to>
    <xdr:cxnSp macro="">
      <xdr:nvCxnSpPr>
        <xdr:cNvPr id="228" name="直線コネクタ 227"/>
        <xdr:cNvCxnSpPr/>
      </xdr:nvCxnSpPr>
      <xdr:spPr>
        <a:xfrm>
          <a:off x="3797300" y="16446378"/>
          <a:ext cx="8382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158628</xdr:rowOff>
    </xdr:from>
    <xdr:to>
      <xdr:col>19</xdr:col>
      <xdr:colOff>177800</xdr:colOff>
      <xdr:row>96</xdr:row>
      <xdr:rowOff>52223</xdr:rowOff>
    </xdr:to>
    <xdr:cxnSp macro="">
      <xdr:nvCxnSpPr>
        <xdr:cNvPr id="231" name="直線コネクタ 230"/>
        <xdr:cNvCxnSpPr/>
      </xdr:nvCxnSpPr>
      <xdr:spPr>
        <a:xfrm flipV="1">
          <a:off x="2908300" y="16446378"/>
          <a:ext cx="889000" cy="6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52223</xdr:rowOff>
    </xdr:from>
    <xdr:to>
      <xdr:col>15</xdr:col>
      <xdr:colOff>50800</xdr:colOff>
      <xdr:row>96</xdr:row>
      <xdr:rowOff>93111</xdr:rowOff>
    </xdr:to>
    <xdr:cxnSp macro="">
      <xdr:nvCxnSpPr>
        <xdr:cNvPr id="234" name="直線コネクタ 233"/>
        <xdr:cNvCxnSpPr/>
      </xdr:nvCxnSpPr>
      <xdr:spPr>
        <a:xfrm flipV="1">
          <a:off x="2019300" y="16511423"/>
          <a:ext cx="889000" cy="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93111</xdr:rowOff>
    </xdr:from>
    <xdr:to>
      <xdr:col>10</xdr:col>
      <xdr:colOff>114300</xdr:colOff>
      <xdr:row>97</xdr:row>
      <xdr:rowOff>15250</xdr:rowOff>
    </xdr:to>
    <xdr:cxnSp macro="">
      <xdr:nvCxnSpPr>
        <xdr:cNvPr id="237" name="直線コネクタ 236"/>
        <xdr:cNvCxnSpPr/>
      </xdr:nvCxnSpPr>
      <xdr:spPr>
        <a:xfrm flipV="1">
          <a:off x="1130300" y="16552311"/>
          <a:ext cx="889000" cy="9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113894</xdr:rowOff>
    </xdr:from>
    <xdr:to>
      <xdr:col>24</xdr:col>
      <xdr:colOff>114300</xdr:colOff>
      <xdr:row>96</xdr:row>
      <xdr:rowOff>44044</xdr:rowOff>
    </xdr:to>
    <xdr:sp macro="" textlink="">
      <xdr:nvSpPr>
        <xdr:cNvPr id="247" name="楕円 246"/>
        <xdr:cNvSpPr/>
      </xdr:nvSpPr>
      <xdr:spPr>
        <a:xfrm>
          <a:off x="4584700" y="164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136771</xdr:rowOff>
    </xdr:from>
    <xdr:ext cx="534377" cy="259045"/>
    <xdr:sp macro="" textlink="">
      <xdr:nvSpPr>
        <xdr:cNvPr id="248" name="扶助費該当値テキスト"/>
        <xdr:cNvSpPr txBox="1"/>
      </xdr:nvSpPr>
      <xdr:spPr>
        <a:xfrm>
          <a:off x="4686300" y="162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107828</xdr:rowOff>
    </xdr:from>
    <xdr:to>
      <xdr:col>20</xdr:col>
      <xdr:colOff>38100</xdr:colOff>
      <xdr:row>96</xdr:row>
      <xdr:rowOff>37978</xdr:rowOff>
    </xdr:to>
    <xdr:sp macro="" textlink="">
      <xdr:nvSpPr>
        <xdr:cNvPr id="249" name="楕円 248"/>
        <xdr:cNvSpPr/>
      </xdr:nvSpPr>
      <xdr:spPr>
        <a:xfrm>
          <a:off x="3746500" y="163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54505</xdr:rowOff>
    </xdr:from>
    <xdr:ext cx="534377" cy="259045"/>
    <xdr:sp macro="" textlink="">
      <xdr:nvSpPr>
        <xdr:cNvPr id="250" name="テキスト ボックス 249"/>
        <xdr:cNvSpPr txBox="1"/>
      </xdr:nvSpPr>
      <xdr:spPr>
        <a:xfrm>
          <a:off x="3530111" y="161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1423</xdr:rowOff>
    </xdr:from>
    <xdr:to>
      <xdr:col>15</xdr:col>
      <xdr:colOff>101600</xdr:colOff>
      <xdr:row>96</xdr:row>
      <xdr:rowOff>103023</xdr:rowOff>
    </xdr:to>
    <xdr:sp macro="" textlink="">
      <xdr:nvSpPr>
        <xdr:cNvPr id="251" name="楕円 250"/>
        <xdr:cNvSpPr/>
      </xdr:nvSpPr>
      <xdr:spPr>
        <a:xfrm>
          <a:off x="2857500" y="164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94150</xdr:rowOff>
    </xdr:from>
    <xdr:ext cx="534377" cy="259045"/>
    <xdr:sp macro="" textlink="">
      <xdr:nvSpPr>
        <xdr:cNvPr id="252" name="テキスト ボックス 251"/>
        <xdr:cNvSpPr txBox="1"/>
      </xdr:nvSpPr>
      <xdr:spPr>
        <a:xfrm>
          <a:off x="2641111" y="165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42311</xdr:rowOff>
    </xdr:from>
    <xdr:to>
      <xdr:col>10</xdr:col>
      <xdr:colOff>165100</xdr:colOff>
      <xdr:row>96</xdr:row>
      <xdr:rowOff>143911</xdr:rowOff>
    </xdr:to>
    <xdr:sp macro="" textlink="">
      <xdr:nvSpPr>
        <xdr:cNvPr id="253" name="楕円 252"/>
        <xdr:cNvSpPr/>
      </xdr:nvSpPr>
      <xdr:spPr>
        <a:xfrm>
          <a:off x="1968500" y="1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135038</xdr:rowOff>
    </xdr:from>
    <xdr:ext cx="534377" cy="259045"/>
    <xdr:sp macro="" textlink="">
      <xdr:nvSpPr>
        <xdr:cNvPr id="254" name="テキスト ボックス 253"/>
        <xdr:cNvSpPr txBox="1"/>
      </xdr:nvSpPr>
      <xdr:spPr>
        <a:xfrm>
          <a:off x="1752111" y="165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135900</xdr:rowOff>
    </xdr:from>
    <xdr:to>
      <xdr:col>6</xdr:col>
      <xdr:colOff>38100</xdr:colOff>
      <xdr:row>97</xdr:row>
      <xdr:rowOff>66050</xdr:rowOff>
    </xdr:to>
    <xdr:sp macro="" textlink="">
      <xdr:nvSpPr>
        <xdr:cNvPr id="255" name="楕円 254"/>
        <xdr:cNvSpPr/>
      </xdr:nvSpPr>
      <xdr:spPr>
        <a:xfrm>
          <a:off x="1079500" y="1659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57177</xdr:rowOff>
    </xdr:from>
    <xdr:ext cx="534377" cy="259045"/>
    <xdr:sp macro="" textlink="">
      <xdr:nvSpPr>
        <xdr:cNvPr id="256" name="テキスト ボックス 255"/>
        <xdr:cNvSpPr txBox="1"/>
      </xdr:nvSpPr>
      <xdr:spPr>
        <a:xfrm>
          <a:off x="863111" y="166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98809</xdr:rowOff>
    </xdr:from>
    <xdr:to>
      <xdr:col>55</xdr:col>
      <xdr:colOff>0</xdr:colOff>
      <xdr:row>35</xdr:row>
      <xdr:rowOff>116312</xdr:rowOff>
    </xdr:to>
    <xdr:cxnSp macro="">
      <xdr:nvCxnSpPr>
        <xdr:cNvPr id="289" name="直線コネクタ 288"/>
        <xdr:cNvCxnSpPr/>
      </xdr:nvCxnSpPr>
      <xdr:spPr>
        <a:xfrm>
          <a:off x="9639300" y="6099559"/>
          <a:ext cx="8382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56233</xdr:rowOff>
    </xdr:from>
    <xdr:to>
      <xdr:col>50</xdr:col>
      <xdr:colOff>114300</xdr:colOff>
      <xdr:row>35</xdr:row>
      <xdr:rowOff>98809</xdr:rowOff>
    </xdr:to>
    <xdr:cxnSp macro="">
      <xdr:nvCxnSpPr>
        <xdr:cNvPr id="292" name="直線コネクタ 291"/>
        <xdr:cNvCxnSpPr/>
      </xdr:nvCxnSpPr>
      <xdr:spPr>
        <a:xfrm>
          <a:off x="8750300" y="6056983"/>
          <a:ext cx="889000" cy="4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29701</xdr:rowOff>
    </xdr:from>
    <xdr:to>
      <xdr:col>45</xdr:col>
      <xdr:colOff>177800</xdr:colOff>
      <xdr:row>35</xdr:row>
      <xdr:rowOff>56233</xdr:rowOff>
    </xdr:to>
    <xdr:cxnSp macro="">
      <xdr:nvCxnSpPr>
        <xdr:cNvPr id="295" name="直線コネクタ 294"/>
        <xdr:cNvCxnSpPr/>
      </xdr:nvCxnSpPr>
      <xdr:spPr>
        <a:xfrm>
          <a:off x="7861300" y="6030451"/>
          <a:ext cx="889000" cy="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29701</xdr:rowOff>
    </xdr:from>
    <xdr:to>
      <xdr:col>41</xdr:col>
      <xdr:colOff>50800</xdr:colOff>
      <xdr:row>35</xdr:row>
      <xdr:rowOff>137485</xdr:rowOff>
    </xdr:to>
    <xdr:cxnSp macro="">
      <xdr:nvCxnSpPr>
        <xdr:cNvPr id="298" name="直線コネクタ 297"/>
        <xdr:cNvCxnSpPr/>
      </xdr:nvCxnSpPr>
      <xdr:spPr>
        <a:xfrm flipV="1">
          <a:off x="6972300" y="6030451"/>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65512</xdr:rowOff>
    </xdr:from>
    <xdr:to>
      <xdr:col>55</xdr:col>
      <xdr:colOff>50800</xdr:colOff>
      <xdr:row>35</xdr:row>
      <xdr:rowOff>167112</xdr:rowOff>
    </xdr:to>
    <xdr:sp macro="" textlink="">
      <xdr:nvSpPr>
        <xdr:cNvPr id="308" name="楕円 307"/>
        <xdr:cNvSpPr/>
      </xdr:nvSpPr>
      <xdr:spPr>
        <a:xfrm>
          <a:off x="10426700" y="6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88389</xdr:rowOff>
    </xdr:from>
    <xdr:ext cx="534377" cy="259045"/>
    <xdr:sp macro="" textlink="">
      <xdr:nvSpPr>
        <xdr:cNvPr id="309" name="補助費等該当値テキスト"/>
        <xdr:cNvSpPr txBox="1"/>
      </xdr:nvSpPr>
      <xdr:spPr>
        <a:xfrm>
          <a:off x="10528300" y="5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48009</xdr:rowOff>
    </xdr:from>
    <xdr:to>
      <xdr:col>50</xdr:col>
      <xdr:colOff>165100</xdr:colOff>
      <xdr:row>35</xdr:row>
      <xdr:rowOff>149609</xdr:rowOff>
    </xdr:to>
    <xdr:sp macro="" textlink="">
      <xdr:nvSpPr>
        <xdr:cNvPr id="310" name="楕円 309"/>
        <xdr:cNvSpPr/>
      </xdr:nvSpPr>
      <xdr:spPr>
        <a:xfrm>
          <a:off x="9588500" y="604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166136</xdr:rowOff>
    </xdr:from>
    <xdr:ext cx="534377" cy="259045"/>
    <xdr:sp macro="" textlink="">
      <xdr:nvSpPr>
        <xdr:cNvPr id="311" name="テキスト ボックス 310"/>
        <xdr:cNvSpPr txBox="1"/>
      </xdr:nvSpPr>
      <xdr:spPr>
        <a:xfrm>
          <a:off x="9372111" y="58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5433</xdr:rowOff>
    </xdr:from>
    <xdr:to>
      <xdr:col>46</xdr:col>
      <xdr:colOff>38100</xdr:colOff>
      <xdr:row>35</xdr:row>
      <xdr:rowOff>107033</xdr:rowOff>
    </xdr:to>
    <xdr:sp macro="" textlink="">
      <xdr:nvSpPr>
        <xdr:cNvPr id="312" name="楕円 311"/>
        <xdr:cNvSpPr/>
      </xdr:nvSpPr>
      <xdr:spPr>
        <a:xfrm>
          <a:off x="8699500" y="6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123560</xdr:rowOff>
    </xdr:from>
    <xdr:ext cx="534377" cy="259045"/>
    <xdr:sp macro="" textlink="">
      <xdr:nvSpPr>
        <xdr:cNvPr id="313" name="テキスト ボックス 312"/>
        <xdr:cNvSpPr txBox="1"/>
      </xdr:nvSpPr>
      <xdr:spPr>
        <a:xfrm>
          <a:off x="8483111" y="57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150351</xdr:rowOff>
    </xdr:from>
    <xdr:to>
      <xdr:col>41</xdr:col>
      <xdr:colOff>101600</xdr:colOff>
      <xdr:row>35</xdr:row>
      <xdr:rowOff>80501</xdr:rowOff>
    </xdr:to>
    <xdr:sp macro="" textlink="">
      <xdr:nvSpPr>
        <xdr:cNvPr id="314" name="楕円 313"/>
        <xdr:cNvSpPr/>
      </xdr:nvSpPr>
      <xdr:spPr>
        <a:xfrm>
          <a:off x="7810500" y="597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97028</xdr:rowOff>
    </xdr:from>
    <xdr:ext cx="534377" cy="259045"/>
    <xdr:sp macro="" textlink="">
      <xdr:nvSpPr>
        <xdr:cNvPr id="315" name="テキスト ボックス 314"/>
        <xdr:cNvSpPr txBox="1"/>
      </xdr:nvSpPr>
      <xdr:spPr>
        <a:xfrm>
          <a:off x="7594111" y="575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86685</xdr:rowOff>
    </xdr:from>
    <xdr:to>
      <xdr:col>36</xdr:col>
      <xdr:colOff>165100</xdr:colOff>
      <xdr:row>36</xdr:row>
      <xdr:rowOff>16835</xdr:rowOff>
    </xdr:to>
    <xdr:sp macro="" textlink="">
      <xdr:nvSpPr>
        <xdr:cNvPr id="316" name="楕円 315"/>
        <xdr:cNvSpPr/>
      </xdr:nvSpPr>
      <xdr:spPr>
        <a:xfrm>
          <a:off x="6921500" y="60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33362</xdr:rowOff>
    </xdr:from>
    <xdr:ext cx="534377" cy="259045"/>
    <xdr:sp macro="" textlink="">
      <xdr:nvSpPr>
        <xdr:cNvPr id="317" name="テキスト ボックス 316"/>
        <xdr:cNvSpPr txBox="1"/>
      </xdr:nvSpPr>
      <xdr:spPr>
        <a:xfrm>
          <a:off x="6705111" y="586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142549</xdr:rowOff>
    </xdr:from>
    <xdr:to>
      <xdr:col>55</xdr:col>
      <xdr:colOff>0</xdr:colOff>
      <xdr:row>57</xdr:row>
      <xdr:rowOff>145662</xdr:rowOff>
    </xdr:to>
    <xdr:cxnSp macro="">
      <xdr:nvCxnSpPr>
        <xdr:cNvPr id="344" name="直線コネクタ 343"/>
        <xdr:cNvCxnSpPr/>
      </xdr:nvCxnSpPr>
      <xdr:spPr>
        <a:xfrm flipV="1">
          <a:off x="9639300" y="9743749"/>
          <a:ext cx="838200" cy="17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139750</xdr:rowOff>
    </xdr:from>
    <xdr:to>
      <xdr:col>50</xdr:col>
      <xdr:colOff>114300</xdr:colOff>
      <xdr:row>57</xdr:row>
      <xdr:rowOff>145662</xdr:rowOff>
    </xdr:to>
    <xdr:cxnSp macro="">
      <xdr:nvCxnSpPr>
        <xdr:cNvPr id="347" name="直線コネクタ 346"/>
        <xdr:cNvCxnSpPr/>
      </xdr:nvCxnSpPr>
      <xdr:spPr>
        <a:xfrm>
          <a:off x="8750300" y="9740950"/>
          <a:ext cx="889000" cy="17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139750</xdr:rowOff>
    </xdr:from>
    <xdr:to>
      <xdr:col>45</xdr:col>
      <xdr:colOff>177800</xdr:colOff>
      <xdr:row>57</xdr:row>
      <xdr:rowOff>74544</xdr:rowOff>
    </xdr:to>
    <xdr:cxnSp macro="">
      <xdr:nvCxnSpPr>
        <xdr:cNvPr id="350" name="直線コネクタ 349"/>
        <xdr:cNvCxnSpPr/>
      </xdr:nvCxnSpPr>
      <xdr:spPr>
        <a:xfrm flipV="1">
          <a:off x="7861300" y="9740950"/>
          <a:ext cx="889000" cy="10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74544</xdr:rowOff>
    </xdr:from>
    <xdr:to>
      <xdr:col>41</xdr:col>
      <xdr:colOff>50800</xdr:colOff>
      <xdr:row>57</xdr:row>
      <xdr:rowOff>107508</xdr:rowOff>
    </xdr:to>
    <xdr:cxnSp macro="">
      <xdr:nvCxnSpPr>
        <xdr:cNvPr id="353" name="直線コネクタ 352"/>
        <xdr:cNvCxnSpPr/>
      </xdr:nvCxnSpPr>
      <xdr:spPr>
        <a:xfrm flipV="1">
          <a:off x="6972300" y="9847194"/>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91749</xdr:rowOff>
    </xdr:from>
    <xdr:to>
      <xdr:col>55</xdr:col>
      <xdr:colOff>50800</xdr:colOff>
      <xdr:row>57</xdr:row>
      <xdr:rowOff>21899</xdr:rowOff>
    </xdr:to>
    <xdr:sp macro="" textlink="">
      <xdr:nvSpPr>
        <xdr:cNvPr id="363" name="楕円 362"/>
        <xdr:cNvSpPr/>
      </xdr:nvSpPr>
      <xdr:spPr>
        <a:xfrm>
          <a:off x="10426700" y="96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114626</xdr:rowOff>
    </xdr:from>
    <xdr:ext cx="534377" cy="259045"/>
    <xdr:sp macro="" textlink="">
      <xdr:nvSpPr>
        <xdr:cNvPr id="364" name="普通建設事業費該当値テキスト"/>
        <xdr:cNvSpPr txBox="1"/>
      </xdr:nvSpPr>
      <xdr:spPr>
        <a:xfrm>
          <a:off x="10528300" y="954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94862</xdr:rowOff>
    </xdr:from>
    <xdr:to>
      <xdr:col>50</xdr:col>
      <xdr:colOff>165100</xdr:colOff>
      <xdr:row>58</xdr:row>
      <xdr:rowOff>25012</xdr:rowOff>
    </xdr:to>
    <xdr:sp macro="" textlink="">
      <xdr:nvSpPr>
        <xdr:cNvPr id="365" name="楕円 364"/>
        <xdr:cNvSpPr/>
      </xdr:nvSpPr>
      <xdr:spPr>
        <a:xfrm>
          <a:off x="9588500" y="9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16139</xdr:rowOff>
    </xdr:from>
    <xdr:ext cx="534377" cy="259045"/>
    <xdr:sp macro="" textlink="">
      <xdr:nvSpPr>
        <xdr:cNvPr id="366" name="テキスト ボックス 365"/>
        <xdr:cNvSpPr txBox="1"/>
      </xdr:nvSpPr>
      <xdr:spPr>
        <a:xfrm>
          <a:off x="9372111" y="99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88950</xdr:rowOff>
    </xdr:from>
    <xdr:to>
      <xdr:col>46</xdr:col>
      <xdr:colOff>38100</xdr:colOff>
      <xdr:row>57</xdr:row>
      <xdr:rowOff>19100</xdr:rowOff>
    </xdr:to>
    <xdr:sp macro="" textlink="">
      <xdr:nvSpPr>
        <xdr:cNvPr id="367" name="楕円 366"/>
        <xdr:cNvSpPr/>
      </xdr:nvSpPr>
      <xdr:spPr>
        <a:xfrm>
          <a:off x="8699500" y="96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35627</xdr:rowOff>
    </xdr:from>
    <xdr:ext cx="534377" cy="259045"/>
    <xdr:sp macro="" textlink="">
      <xdr:nvSpPr>
        <xdr:cNvPr id="368" name="テキスト ボックス 367"/>
        <xdr:cNvSpPr txBox="1"/>
      </xdr:nvSpPr>
      <xdr:spPr>
        <a:xfrm>
          <a:off x="8483111" y="94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23744</xdr:rowOff>
    </xdr:from>
    <xdr:to>
      <xdr:col>41</xdr:col>
      <xdr:colOff>101600</xdr:colOff>
      <xdr:row>57</xdr:row>
      <xdr:rowOff>125344</xdr:rowOff>
    </xdr:to>
    <xdr:sp macro="" textlink="">
      <xdr:nvSpPr>
        <xdr:cNvPr id="369" name="楕円 368"/>
        <xdr:cNvSpPr/>
      </xdr:nvSpPr>
      <xdr:spPr>
        <a:xfrm>
          <a:off x="7810500" y="97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141871</xdr:rowOff>
    </xdr:from>
    <xdr:ext cx="534377" cy="259045"/>
    <xdr:sp macro="" textlink="">
      <xdr:nvSpPr>
        <xdr:cNvPr id="370" name="テキスト ボックス 369"/>
        <xdr:cNvSpPr txBox="1"/>
      </xdr:nvSpPr>
      <xdr:spPr>
        <a:xfrm>
          <a:off x="7594111" y="95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56708</xdr:rowOff>
    </xdr:from>
    <xdr:to>
      <xdr:col>36</xdr:col>
      <xdr:colOff>165100</xdr:colOff>
      <xdr:row>57</xdr:row>
      <xdr:rowOff>158308</xdr:rowOff>
    </xdr:to>
    <xdr:sp macro="" textlink="">
      <xdr:nvSpPr>
        <xdr:cNvPr id="371" name="楕円 370"/>
        <xdr:cNvSpPr/>
      </xdr:nvSpPr>
      <xdr:spPr>
        <a:xfrm>
          <a:off x="6921500" y="98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149435</xdr:rowOff>
    </xdr:from>
    <xdr:ext cx="534377" cy="259045"/>
    <xdr:sp macro="" textlink="">
      <xdr:nvSpPr>
        <xdr:cNvPr id="372" name="テキスト ボックス 371"/>
        <xdr:cNvSpPr txBox="1"/>
      </xdr:nvSpPr>
      <xdr:spPr>
        <a:xfrm>
          <a:off x="6705111" y="99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117363</xdr:rowOff>
    </xdr:from>
    <xdr:to>
      <xdr:col>55</xdr:col>
      <xdr:colOff>0</xdr:colOff>
      <xdr:row>78</xdr:row>
      <xdr:rowOff>27566</xdr:rowOff>
    </xdr:to>
    <xdr:cxnSp macro="">
      <xdr:nvCxnSpPr>
        <xdr:cNvPr id="403" name="直線コネクタ 402"/>
        <xdr:cNvCxnSpPr/>
      </xdr:nvCxnSpPr>
      <xdr:spPr>
        <a:xfrm flipV="1">
          <a:off x="9639300" y="12976113"/>
          <a:ext cx="838200" cy="42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51482</xdr:rowOff>
    </xdr:from>
    <xdr:to>
      <xdr:col>50</xdr:col>
      <xdr:colOff>114300</xdr:colOff>
      <xdr:row>78</xdr:row>
      <xdr:rowOff>27566</xdr:rowOff>
    </xdr:to>
    <xdr:cxnSp macro="">
      <xdr:nvCxnSpPr>
        <xdr:cNvPr id="406" name="直線コネクタ 405"/>
        <xdr:cNvCxnSpPr/>
      </xdr:nvCxnSpPr>
      <xdr:spPr>
        <a:xfrm>
          <a:off x="8750300" y="12910232"/>
          <a:ext cx="889000" cy="49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51482</xdr:rowOff>
    </xdr:from>
    <xdr:to>
      <xdr:col>45</xdr:col>
      <xdr:colOff>177800</xdr:colOff>
      <xdr:row>79</xdr:row>
      <xdr:rowOff>64077</xdr:rowOff>
    </xdr:to>
    <xdr:cxnSp macro="">
      <xdr:nvCxnSpPr>
        <xdr:cNvPr id="409" name="直線コネクタ 408"/>
        <xdr:cNvCxnSpPr/>
      </xdr:nvCxnSpPr>
      <xdr:spPr>
        <a:xfrm flipV="1">
          <a:off x="7861300" y="12910232"/>
          <a:ext cx="889000" cy="69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77760</xdr:rowOff>
    </xdr:from>
    <xdr:to>
      <xdr:col>41</xdr:col>
      <xdr:colOff>50800</xdr:colOff>
      <xdr:row>79</xdr:row>
      <xdr:rowOff>64077</xdr:rowOff>
    </xdr:to>
    <xdr:cxnSp macro="">
      <xdr:nvCxnSpPr>
        <xdr:cNvPr id="412" name="直線コネクタ 411"/>
        <xdr:cNvCxnSpPr/>
      </xdr:nvCxnSpPr>
      <xdr:spPr>
        <a:xfrm>
          <a:off x="6972300" y="13279410"/>
          <a:ext cx="889000" cy="32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6" name="テキスト ボックス 415"/>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66563</xdr:rowOff>
    </xdr:from>
    <xdr:to>
      <xdr:col>55</xdr:col>
      <xdr:colOff>50800</xdr:colOff>
      <xdr:row>75</xdr:row>
      <xdr:rowOff>168163</xdr:rowOff>
    </xdr:to>
    <xdr:sp macro="" textlink="">
      <xdr:nvSpPr>
        <xdr:cNvPr id="422" name="楕円 421"/>
        <xdr:cNvSpPr/>
      </xdr:nvSpPr>
      <xdr:spPr>
        <a:xfrm>
          <a:off x="10426700" y="129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89440</xdr:rowOff>
    </xdr:from>
    <xdr:ext cx="534377" cy="259045"/>
    <xdr:sp macro="" textlink="">
      <xdr:nvSpPr>
        <xdr:cNvPr id="423" name="普通建設事業費 （ うち新規整備　）該当値テキスト"/>
        <xdr:cNvSpPr txBox="1"/>
      </xdr:nvSpPr>
      <xdr:spPr>
        <a:xfrm>
          <a:off x="10528300" y="127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148216</xdr:rowOff>
    </xdr:from>
    <xdr:to>
      <xdr:col>50</xdr:col>
      <xdr:colOff>165100</xdr:colOff>
      <xdr:row>78</xdr:row>
      <xdr:rowOff>78366</xdr:rowOff>
    </xdr:to>
    <xdr:sp macro="" textlink="">
      <xdr:nvSpPr>
        <xdr:cNvPr id="424" name="楕円 423"/>
        <xdr:cNvSpPr/>
      </xdr:nvSpPr>
      <xdr:spPr>
        <a:xfrm>
          <a:off x="9588500" y="133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94893</xdr:rowOff>
    </xdr:from>
    <xdr:ext cx="534377" cy="259045"/>
    <xdr:sp macro="" textlink="">
      <xdr:nvSpPr>
        <xdr:cNvPr id="425" name="テキスト ボックス 424"/>
        <xdr:cNvSpPr txBox="1"/>
      </xdr:nvSpPr>
      <xdr:spPr>
        <a:xfrm>
          <a:off x="9372111" y="131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682</xdr:rowOff>
    </xdr:from>
    <xdr:to>
      <xdr:col>46</xdr:col>
      <xdr:colOff>38100</xdr:colOff>
      <xdr:row>75</xdr:row>
      <xdr:rowOff>102282</xdr:rowOff>
    </xdr:to>
    <xdr:sp macro="" textlink="">
      <xdr:nvSpPr>
        <xdr:cNvPr id="426" name="楕円 425"/>
        <xdr:cNvSpPr/>
      </xdr:nvSpPr>
      <xdr:spPr>
        <a:xfrm>
          <a:off x="8699500" y="128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118809</xdr:rowOff>
    </xdr:from>
    <xdr:ext cx="534377" cy="259045"/>
    <xdr:sp macro="" textlink="">
      <xdr:nvSpPr>
        <xdr:cNvPr id="427" name="テキスト ボックス 426"/>
        <xdr:cNvSpPr txBox="1"/>
      </xdr:nvSpPr>
      <xdr:spPr>
        <a:xfrm>
          <a:off x="8483111" y="1263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13277</xdr:rowOff>
    </xdr:from>
    <xdr:to>
      <xdr:col>41</xdr:col>
      <xdr:colOff>101600</xdr:colOff>
      <xdr:row>79</xdr:row>
      <xdr:rowOff>114877</xdr:rowOff>
    </xdr:to>
    <xdr:sp macro="" textlink="">
      <xdr:nvSpPr>
        <xdr:cNvPr id="428" name="楕円 427"/>
        <xdr:cNvSpPr/>
      </xdr:nvSpPr>
      <xdr:spPr>
        <a:xfrm>
          <a:off x="7810500" y="135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106004</xdr:rowOff>
    </xdr:from>
    <xdr:ext cx="469744" cy="259045"/>
    <xdr:sp macro="" textlink="">
      <xdr:nvSpPr>
        <xdr:cNvPr id="429" name="テキスト ボックス 428"/>
        <xdr:cNvSpPr txBox="1"/>
      </xdr:nvSpPr>
      <xdr:spPr>
        <a:xfrm>
          <a:off x="7626428" y="1365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26960</xdr:rowOff>
    </xdr:from>
    <xdr:to>
      <xdr:col>36</xdr:col>
      <xdr:colOff>165100</xdr:colOff>
      <xdr:row>77</xdr:row>
      <xdr:rowOff>128560</xdr:rowOff>
    </xdr:to>
    <xdr:sp macro="" textlink="">
      <xdr:nvSpPr>
        <xdr:cNvPr id="430" name="楕円 429"/>
        <xdr:cNvSpPr/>
      </xdr:nvSpPr>
      <xdr:spPr>
        <a:xfrm>
          <a:off x="69215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145087</xdr:rowOff>
    </xdr:from>
    <xdr:ext cx="534377" cy="259045"/>
    <xdr:sp macro="" textlink="">
      <xdr:nvSpPr>
        <xdr:cNvPr id="431" name="テキスト ボックス 430"/>
        <xdr:cNvSpPr txBox="1"/>
      </xdr:nvSpPr>
      <xdr:spPr>
        <a:xfrm>
          <a:off x="6705111" y="1300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4794</xdr:rowOff>
    </xdr:from>
    <xdr:to>
      <xdr:col>55</xdr:col>
      <xdr:colOff>0</xdr:colOff>
      <xdr:row>99</xdr:row>
      <xdr:rowOff>11325</xdr:rowOff>
    </xdr:to>
    <xdr:cxnSp macro="">
      <xdr:nvCxnSpPr>
        <xdr:cNvPr id="462" name="直線コネクタ 461"/>
        <xdr:cNvCxnSpPr/>
      </xdr:nvCxnSpPr>
      <xdr:spPr>
        <a:xfrm flipV="1">
          <a:off x="9639300" y="1697834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10688</xdr:rowOff>
    </xdr:from>
    <xdr:to>
      <xdr:col>50</xdr:col>
      <xdr:colOff>114300</xdr:colOff>
      <xdr:row>99</xdr:row>
      <xdr:rowOff>11325</xdr:rowOff>
    </xdr:to>
    <xdr:cxnSp macro="">
      <xdr:nvCxnSpPr>
        <xdr:cNvPr id="465" name="直線コネクタ 464"/>
        <xdr:cNvCxnSpPr/>
      </xdr:nvCxnSpPr>
      <xdr:spPr>
        <a:xfrm>
          <a:off x="8750300" y="16984238"/>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46186</xdr:rowOff>
    </xdr:from>
    <xdr:to>
      <xdr:col>45</xdr:col>
      <xdr:colOff>177800</xdr:colOff>
      <xdr:row>99</xdr:row>
      <xdr:rowOff>10688</xdr:rowOff>
    </xdr:to>
    <xdr:cxnSp macro="">
      <xdr:nvCxnSpPr>
        <xdr:cNvPr id="468" name="直線コネクタ 467"/>
        <xdr:cNvCxnSpPr/>
      </xdr:nvCxnSpPr>
      <xdr:spPr>
        <a:xfrm>
          <a:off x="7861300" y="16333936"/>
          <a:ext cx="889000" cy="65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46186</xdr:rowOff>
    </xdr:from>
    <xdr:to>
      <xdr:col>41</xdr:col>
      <xdr:colOff>50800</xdr:colOff>
      <xdr:row>98</xdr:row>
      <xdr:rowOff>149416</xdr:rowOff>
    </xdr:to>
    <xdr:cxnSp macro="">
      <xdr:nvCxnSpPr>
        <xdr:cNvPr id="471" name="直線コネクタ 470"/>
        <xdr:cNvCxnSpPr/>
      </xdr:nvCxnSpPr>
      <xdr:spPr>
        <a:xfrm flipV="1">
          <a:off x="6972300" y="16333936"/>
          <a:ext cx="889000" cy="6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125444</xdr:rowOff>
    </xdr:from>
    <xdr:to>
      <xdr:col>55</xdr:col>
      <xdr:colOff>50800</xdr:colOff>
      <xdr:row>99</xdr:row>
      <xdr:rowOff>55594</xdr:rowOff>
    </xdr:to>
    <xdr:sp macro="" textlink="">
      <xdr:nvSpPr>
        <xdr:cNvPr id="481" name="楕円 480"/>
        <xdr:cNvSpPr/>
      </xdr:nvSpPr>
      <xdr:spPr>
        <a:xfrm>
          <a:off x="10426700" y="169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40371</xdr:rowOff>
    </xdr:from>
    <xdr:ext cx="469744" cy="259045"/>
    <xdr:sp macro="" textlink="">
      <xdr:nvSpPr>
        <xdr:cNvPr id="482" name="普通建設事業費 （ うち更新整備　）該当値テキスト"/>
        <xdr:cNvSpPr txBox="1"/>
      </xdr:nvSpPr>
      <xdr:spPr>
        <a:xfrm>
          <a:off x="10528300" y="168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131975</xdr:rowOff>
    </xdr:from>
    <xdr:to>
      <xdr:col>50</xdr:col>
      <xdr:colOff>165100</xdr:colOff>
      <xdr:row>99</xdr:row>
      <xdr:rowOff>62125</xdr:rowOff>
    </xdr:to>
    <xdr:sp macro="" textlink="">
      <xdr:nvSpPr>
        <xdr:cNvPr id="483" name="楕円 482"/>
        <xdr:cNvSpPr/>
      </xdr:nvSpPr>
      <xdr:spPr>
        <a:xfrm>
          <a:off x="9588500" y="16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53252</xdr:rowOff>
    </xdr:from>
    <xdr:ext cx="469744" cy="259045"/>
    <xdr:sp macro="" textlink="">
      <xdr:nvSpPr>
        <xdr:cNvPr id="484" name="テキスト ボックス 483"/>
        <xdr:cNvSpPr txBox="1"/>
      </xdr:nvSpPr>
      <xdr:spPr>
        <a:xfrm>
          <a:off x="9404428" y="17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131338</xdr:rowOff>
    </xdr:from>
    <xdr:to>
      <xdr:col>46</xdr:col>
      <xdr:colOff>38100</xdr:colOff>
      <xdr:row>99</xdr:row>
      <xdr:rowOff>61488</xdr:rowOff>
    </xdr:to>
    <xdr:sp macro="" textlink="">
      <xdr:nvSpPr>
        <xdr:cNvPr id="485" name="楕円 484"/>
        <xdr:cNvSpPr/>
      </xdr:nvSpPr>
      <xdr:spPr>
        <a:xfrm>
          <a:off x="8699500" y="169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52615</xdr:rowOff>
    </xdr:from>
    <xdr:ext cx="469744" cy="259045"/>
    <xdr:sp macro="" textlink="">
      <xdr:nvSpPr>
        <xdr:cNvPr id="486" name="テキスト ボックス 485"/>
        <xdr:cNvSpPr txBox="1"/>
      </xdr:nvSpPr>
      <xdr:spPr>
        <a:xfrm>
          <a:off x="8515428" y="1702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166836</xdr:rowOff>
    </xdr:from>
    <xdr:to>
      <xdr:col>41</xdr:col>
      <xdr:colOff>101600</xdr:colOff>
      <xdr:row>95</xdr:row>
      <xdr:rowOff>96986</xdr:rowOff>
    </xdr:to>
    <xdr:sp macro="" textlink="">
      <xdr:nvSpPr>
        <xdr:cNvPr id="487" name="楕円 486"/>
        <xdr:cNvSpPr/>
      </xdr:nvSpPr>
      <xdr:spPr>
        <a:xfrm>
          <a:off x="7810500" y="162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113513</xdr:rowOff>
    </xdr:from>
    <xdr:ext cx="534377" cy="259045"/>
    <xdr:sp macro="" textlink="">
      <xdr:nvSpPr>
        <xdr:cNvPr id="488" name="テキスト ボックス 487"/>
        <xdr:cNvSpPr txBox="1"/>
      </xdr:nvSpPr>
      <xdr:spPr>
        <a:xfrm>
          <a:off x="7594111" y="1605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98616</xdr:rowOff>
    </xdr:from>
    <xdr:to>
      <xdr:col>36</xdr:col>
      <xdr:colOff>165100</xdr:colOff>
      <xdr:row>99</xdr:row>
      <xdr:rowOff>28766</xdr:rowOff>
    </xdr:to>
    <xdr:sp macro="" textlink="">
      <xdr:nvSpPr>
        <xdr:cNvPr id="489" name="楕円 488"/>
        <xdr:cNvSpPr/>
      </xdr:nvSpPr>
      <xdr:spPr>
        <a:xfrm>
          <a:off x="6921500" y="169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19893</xdr:rowOff>
    </xdr:from>
    <xdr:ext cx="469744" cy="259045"/>
    <xdr:sp macro="" textlink="">
      <xdr:nvSpPr>
        <xdr:cNvPr id="490" name="テキスト ボックス 489"/>
        <xdr:cNvSpPr txBox="1"/>
      </xdr:nvSpPr>
      <xdr:spPr>
        <a:xfrm>
          <a:off x="6737428" y="1699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20675</xdr:rowOff>
    </xdr:from>
    <xdr:to>
      <xdr:col>85</xdr:col>
      <xdr:colOff>127000</xdr:colOff>
      <xdr:row>39</xdr:row>
      <xdr:rowOff>23647</xdr:rowOff>
    </xdr:to>
    <xdr:cxnSp macro="">
      <xdr:nvCxnSpPr>
        <xdr:cNvPr id="519" name="直線コネクタ 518"/>
        <xdr:cNvCxnSpPr/>
      </xdr:nvCxnSpPr>
      <xdr:spPr>
        <a:xfrm>
          <a:off x="15481300" y="670722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20675</xdr:rowOff>
    </xdr:from>
    <xdr:to>
      <xdr:col>81</xdr:col>
      <xdr:colOff>50800</xdr:colOff>
      <xdr:row>39</xdr:row>
      <xdr:rowOff>44450</xdr:rowOff>
    </xdr:to>
    <xdr:cxnSp macro="">
      <xdr:nvCxnSpPr>
        <xdr:cNvPr id="522" name="直線コネクタ 521"/>
        <xdr:cNvCxnSpPr/>
      </xdr:nvCxnSpPr>
      <xdr:spPr>
        <a:xfrm flipV="1">
          <a:off x="14592300" y="670722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4" name="テキスト ボックス 523"/>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44107</xdr:rowOff>
    </xdr:from>
    <xdr:to>
      <xdr:col>76</xdr:col>
      <xdr:colOff>114300</xdr:colOff>
      <xdr:row>39</xdr:row>
      <xdr:rowOff>44450</xdr:rowOff>
    </xdr:to>
    <xdr:cxnSp macro="">
      <xdr:nvCxnSpPr>
        <xdr:cNvPr id="525" name="直線コネクタ 524"/>
        <xdr:cNvCxnSpPr/>
      </xdr:nvCxnSpPr>
      <xdr:spPr>
        <a:xfrm>
          <a:off x="13703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162979</xdr:rowOff>
    </xdr:from>
    <xdr:to>
      <xdr:col>71</xdr:col>
      <xdr:colOff>177800</xdr:colOff>
      <xdr:row>39</xdr:row>
      <xdr:rowOff>44107</xdr:rowOff>
    </xdr:to>
    <xdr:cxnSp macro="">
      <xdr:nvCxnSpPr>
        <xdr:cNvPr id="528" name="直線コネクタ 527"/>
        <xdr:cNvCxnSpPr/>
      </xdr:nvCxnSpPr>
      <xdr:spPr>
        <a:xfrm>
          <a:off x="12814300" y="667807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144297</xdr:rowOff>
    </xdr:from>
    <xdr:to>
      <xdr:col>85</xdr:col>
      <xdr:colOff>177800</xdr:colOff>
      <xdr:row>39</xdr:row>
      <xdr:rowOff>74447</xdr:rowOff>
    </xdr:to>
    <xdr:sp macro="" textlink="">
      <xdr:nvSpPr>
        <xdr:cNvPr id="538" name="楕円 537"/>
        <xdr:cNvSpPr/>
      </xdr:nvSpPr>
      <xdr:spPr>
        <a:xfrm>
          <a:off x="16268700" y="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141325</xdr:rowOff>
    </xdr:from>
    <xdr:to>
      <xdr:col>81</xdr:col>
      <xdr:colOff>101600</xdr:colOff>
      <xdr:row>39</xdr:row>
      <xdr:rowOff>71475</xdr:rowOff>
    </xdr:to>
    <xdr:sp macro="" textlink="">
      <xdr:nvSpPr>
        <xdr:cNvPr id="540" name="楕円 539"/>
        <xdr:cNvSpPr/>
      </xdr:nvSpPr>
      <xdr:spPr>
        <a:xfrm>
          <a:off x="15430500" y="6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88002</xdr:rowOff>
    </xdr:from>
    <xdr:ext cx="378565" cy="259045"/>
    <xdr:sp macro="" textlink="">
      <xdr:nvSpPr>
        <xdr:cNvPr id="541" name="テキスト ボックス 540"/>
        <xdr:cNvSpPr txBox="1"/>
      </xdr:nvSpPr>
      <xdr:spPr>
        <a:xfrm>
          <a:off x="15292017" y="643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164757</xdr:rowOff>
    </xdr:from>
    <xdr:to>
      <xdr:col>72</xdr:col>
      <xdr:colOff>38100</xdr:colOff>
      <xdr:row>39</xdr:row>
      <xdr:rowOff>94907</xdr:rowOff>
    </xdr:to>
    <xdr:sp macro="" textlink="">
      <xdr:nvSpPr>
        <xdr:cNvPr id="544" name="楕円 543"/>
        <xdr:cNvSpPr/>
      </xdr:nvSpPr>
      <xdr:spPr>
        <a:xfrm>
          <a:off x="1365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86034</xdr:rowOff>
    </xdr:from>
    <xdr:ext cx="249299" cy="259045"/>
    <xdr:sp macro="" textlink="">
      <xdr:nvSpPr>
        <xdr:cNvPr id="545" name="テキスト ボックス 544"/>
        <xdr:cNvSpPr txBox="1"/>
      </xdr:nvSpPr>
      <xdr:spPr>
        <a:xfrm>
          <a:off x="13578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112179</xdr:rowOff>
    </xdr:from>
    <xdr:to>
      <xdr:col>67</xdr:col>
      <xdr:colOff>101600</xdr:colOff>
      <xdr:row>39</xdr:row>
      <xdr:rowOff>42329</xdr:rowOff>
    </xdr:to>
    <xdr:sp macro="" textlink="">
      <xdr:nvSpPr>
        <xdr:cNvPr id="546" name="楕円 545"/>
        <xdr:cNvSpPr/>
      </xdr:nvSpPr>
      <xdr:spPr>
        <a:xfrm>
          <a:off x="12763500" y="662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33456</xdr:rowOff>
    </xdr:from>
    <xdr:ext cx="469744" cy="259045"/>
    <xdr:sp macro="" textlink="">
      <xdr:nvSpPr>
        <xdr:cNvPr id="547" name="テキスト ボックス 546"/>
        <xdr:cNvSpPr txBox="1"/>
      </xdr:nvSpPr>
      <xdr:spPr>
        <a:xfrm>
          <a:off x="12579428" y="672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136172</xdr:rowOff>
    </xdr:from>
    <xdr:to>
      <xdr:col>85</xdr:col>
      <xdr:colOff>127000</xdr:colOff>
      <xdr:row>77</xdr:row>
      <xdr:rowOff>140029</xdr:rowOff>
    </xdr:to>
    <xdr:cxnSp macro="">
      <xdr:nvCxnSpPr>
        <xdr:cNvPr id="629" name="直線コネクタ 628"/>
        <xdr:cNvCxnSpPr/>
      </xdr:nvCxnSpPr>
      <xdr:spPr>
        <a:xfrm>
          <a:off x="15481300" y="13337822"/>
          <a:ext cx="8382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135099</xdr:rowOff>
    </xdr:from>
    <xdr:to>
      <xdr:col>81</xdr:col>
      <xdr:colOff>50800</xdr:colOff>
      <xdr:row>77</xdr:row>
      <xdr:rowOff>136172</xdr:rowOff>
    </xdr:to>
    <xdr:cxnSp macro="">
      <xdr:nvCxnSpPr>
        <xdr:cNvPr id="632" name="直線コネクタ 631"/>
        <xdr:cNvCxnSpPr/>
      </xdr:nvCxnSpPr>
      <xdr:spPr>
        <a:xfrm>
          <a:off x="14592300" y="13336749"/>
          <a:ext cx="8890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135099</xdr:rowOff>
    </xdr:from>
    <xdr:to>
      <xdr:col>76</xdr:col>
      <xdr:colOff>114300</xdr:colOff>
      <xdr:row>77</xdr:row>
      <xdr:rowOff>154160</xdr:rowOff>
    </xdr:to>
    <xdr:cxnSp macro="">
      <xdr:nvCxnSpPr>
        <xdr:cNvPr id="635" name="直線コネクタ 634"/>
        <xdr:cNvCxnSpPr/>
      </xdr:nvCxnSpPr>
      <xdr:spPr>
        <a:xfrm flipV="1">
          <a:off x="13703300" y="13336749"/>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154160</xdr:rowOff>
    </xdr:from>
    <xdr:to>
      <xdr:col>71</xdr:col>
      <xdr:colOff>177800</xdr:colOff>
      <xdr:row>77</xdr:row>
      <xdr:rowOff>157716</xdr:rowOff>
    </xdr:to>
    <xdr:cxnSp macro="">
      <xdr:nvCxnSpPr>
        <xdr:cNvPr id="638" name="直線コネクタ 637"/>
        <xdr:cNvCxnSpPr/>
      </xdr:nvCxnSpPr>
      <xdr:spPr>
        <a:xfrm flipV="1">
          <a:off x="12814300" y="1335581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89229</xdr:rowOff>
    </xdr:from>
    <xdr:to>
      <xdr:col>85</xdr:col>
      <xdr:colOff>177800</xdr:colOff>
      <xdr:row>78</xdr:row>
      <xdr:rowOff>19379</xdr:rowOff>
    </xdr:to>
    <xdr:sp macro="" textlink="">
      <xdr:nvSpPr>
        <xdr:cNvPr id="648" name="楕円 647"/>
        <xdr:cNvSpPr/>
      </xdr:nvSpPr>
      <xdr:spPr>
        <a:xfrm>
          <a:off x="16268700" y="1329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67656</xdr:rowOff>
    </xdr:from>
    <xdr:ext cx="534377" cy="259045"/>
    <xdr:sp macro="" textlink="">
      <xdr:nvSpPr>
        <xdr:cNvPr id="649" name="公債費該当値テキスト"/>
        <xdr:cNvSpPr txBox="1"/>
      </xdr:nvSpPr>
      <xdr:spPr>
        <a:xfrm>
          <a:off x="16370300" y="1326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85372</xdr:rowOff>
    </xdr:from>
    <xdr:to>
      <xdr:col>81</xdr:col>
      <xdr:colOff>101600</xdr:colOff>
      <xdr:row>78</xdr:row>
      <xdr:rowOff>15522</xdr:rowOff>
    </xdr:to>
    <xdr:sp macro="" textlink="">
      <xdr:nvSpPr>
        <xdr:cNvPr id="650" name="楕円 649"/>
        <xdr:cNvSpPr/>
      </xdr:nvSpPr>
      <xdr:spPr>
        <a:xfrm>
          <a:off x="15430500" y="132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6649</xdr:rowOff>
    </xdr:from>
    <xdr:ext cx="534377" cy="259045"/>
    <xdr:sp macro="" textlink="">
      <xdr:nvSpPr>
        <xdr:cNvPr id="651" name="テキスト ボックス 650"/>
        <xdr:cNvSpPr txBox="1"/>
      </xdr:nvSpPr>
      <xdr:spPr>
        <a:xfrm>
          <a:off x="15214111" y="133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84299</xdr:rowOff>
    </xdr:from>
    <xdr:to>
      <xdr:col>76</xdr:col>
      <xdr:colOff>165100</xdr:colOff>
      <xdr:row>78</xdr:row>
      <xdr:rowOff>14449</xdr:rowOff>
    </xdr:to>
    <xdr:sp macro="" textlink="">
      <xdr:nvSpPr>
        <xdr:cNvPr id="652" name="楕円 651"/>
        <xdr:cNvSpPr/>
      </xdr:nvSpPr>
      <xdr:spPr>
        <a:xfrm>
          <a:off x="14541500" y="132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5576</xdr:rowOff>
    </xdr:from>
    <xdr:ext cx="534377" cy="259045"/>
    <xdr:sp macro="" textlink="">
      <xdr:nvSpPr>
        <xdr:cNvPr id="653" name="テキスト ボックス 652"/>
        <xdr:cNvSpPr txBox="1"/>
      </xdr:nvSpPr>
      <xdr:spPr>
        <a:xfrm>
          <a:off x="14325111" y="1337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103360</xdr:rowOff>
    </xdr:from>
    <xdr:to>
      <xdr:col>72</xdr:col>
      <xdr:colOff>38100</xdr:colOff>
      <xdr:row>78</xdr:row>
      <xdr:rowOff>33510</xdr:rowOff>
    </xdr:to>
    <xdr:sp macro="" textlink="">
      <xdr:nvSpPr>
        <xdr:cNvPr id="654" name="楕円 653"/>
        <xdr:cNvSpPr/>
      </xdr:nvSpPr>
      <xdr:spPr>
        <a:xfrm>
          <a:off x="13652500" y="133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24637</xdr:rowOff>
    </xdr:from>
    <xdr:ext cx="534377" cy="259045"/>
    <xdr:sp macro="" textlink="">
      <xdr:nvSpPr>
        <xdr:cNvPr id="655" name="テキスト ボックス 654"/>
        <xdr:cNvSpPr txBox="1"/>
      </xdr:nvSpPr>
      <xdr:spPr>
        <a:xfrm>
          <a:off x="13436111" y="133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106916</xdr:rowOff>
    </xdr:from>
    <xdr:to>
      <xdr:col>67</xdr:col>
      <xdr:colOff>101600</xdr:colOff>
      <xdr:row>78</xdr:row>
      <xdr:rowOff>37066</xdr:rowOff>
    </xdr:to>
    <xdr:sp macro="" textlink="">
      <xdr:nvSpPr>
        <xdr:cNvPr id="656" name="楕円 655"/>
        <xdr:cNvSpPr/>
      </xdr:nvSpPr>
      <xdr:spPr>
        <a:xfrm>
          <a:off x="12763500" y="133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28193</xdr:rowOff>
    </xdr:from>
    <xdr:ext cx="534377" cy="259045"/>
    <xdr:sp macro="" textlink="">
      <xdr:nvSpPr>
        <xdr:cNvPr id="657" name="テキスト ボックス 656"/>
        <xdr:cNvSpPr txBox="1"/>
      </xdr:nvSpPr>
      <xdr:spPr>
        <a:xfrm>
          <a:off x="12547111" y="134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127984</xdr:rowOff>
    </xdr:from>
    <xdr:to>
      <xdr:col>85</xdr:col>
      <xdr:colOff>127000</xdr:colOff>
      <xdr:row>97</xdr:row>
      <xdr:rowOff>147072</xdr:rowOff>
    </xdr:to>
    <xdr:cxnSp macro="">
      <xdr:nvCxnSpPr>
        <xdr:cNvPr id="686" name="直線コネクタ 685"/>
        <xdr:cNvCxnSpPr/>
      </xdr:nvCxnSpPr>
      <xdr:spPr>
        <a:xfrm flipV="1">
          <a:off x="15481300" y="16758634"/>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141967</xdr:rowOff>
    </xdr:from>
    <xdr:to>
      <xdr:col>81</xdr:col>
      <xdr:colOff>50800</xdr:colOff>
      <xdr:row>97</xdr:row>
      <xdr:rowOff>147072</xdr:rowOff>
    </xdr:to>
    <xdr:cxnSp macro="">
      <xdr:nvCxnSpPr>
        <xdr:cNvPr id="689" name="直線コネクタ 688"/>
        <xdr:cNvCxnSpPr/>
      </xdr:nvCxnSpPr>
      <xdr:spPr>
        <a:xfrm>
          <a:off x="14592300" y="1677261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141967</xdr:rowOff>
    </xdr:from>
    <xdr:to>
      <xdr:col>76</xdr:col>
      <xdr:colOff>114300</xdr:colOff>
      <xdr:row>97</xdr:row>
      <xdr:rowOff>143814</xdr:rowOff>
    </xdr:to>
    <xdr:cxnSp macro="">
      <xdr:nvCxnSpPr>
        <xdr:cNvPr id="692" name="直線コネクタ 691"/>
        <xdr:cNvCxnSpPr/>
      </xdr:nvCxnSpPr>
      <xdr:spPr>
        <a:xfrm flipV="1">
          <a:off x="13703300" y="16772617"/>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143814</xdr:rowOff>
    </xdr:from>
    <xdr:to>
      <xdr:col>71</xdr:col>
      <xdr:colOff>177800</xdr:colOff>
      <xdr:row>98</xdr:row>
      <xdr:rowOff>35192</xdr:rowOff>
    </xdr:to>
    <xdr:cxnSp macro="">
      <xdr:nvCxnSpPr>
        <xdr:cNvPr id="695" name="直線コネクタ 694"/>
        <xdr:cNvCxnSpPr/>
      </xdr:nvCxnSpPr>
      <xdr:spPr>
        <a:xfrm flipV="1">
          <a:off x="12814300" y="16774464"/>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77184</xdr:rowOff>
    </xdr:from>
    <xdr:to>
      <xdr:col>85</xdr:col>
      <xdr:colOff>177800</xdr:colOff>
      <xdr:row>98</xdr:row>
      <xdr:rowOff>7334</xdr:rowOff>
    </xdr:to>
    <xdr:sp macro="" textlink="">
      <xdr:nvSpPr>
        <xdr:cNvPr id="705" name="楕円 704"/>
        <xdr:cNvSpPr/>
      </xdr:nvSpPr>
      <xdr:spPr>
        <a:xfrm>
          <a:off x="16268700" y="16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100061</xdr:rowOff>
    </xdr:from>
    <xdr:ext cx="534377" cy="259045"/>
    <xdr:sp macro="" textlink="">
      <xdr:nvSpPr>
        <xdr:cNvPr id="706" name="積立金該当値テキスト"/>
        <xdr:cNvSpPr txBox="1"/>
      </xdr:nvSpPr>
      <xdr:spPr>
        <a:xfrm>
          <a:off x="16370300" y="165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96272</xdr:rowOff>
    </xdr:from>
    <xdr:to>
      <xdr:col>81</xdr:col>
      <xdr:colOff>101600</xdr:colOff>
      <xdr:row>98</xdr:row>
      <xdr:rowOff>26422</xdr:rowOff>
    </xdr:to>
    <xdr:sp macro="" textlink="">
      <xdr:nvSpPr>
        <xdr:cNvPr id="707" name="楕円 706"/>
        <xdr:cNvSpPr/>
      </xdr:nvSpPr>
      <xdr:spPr>
        <a:xfrm>
          <a:off x="15430500" y="167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42949</xdr:rowOff>
    </xdr:from>
    <xdr:ext cx="534377" cy="259045"/>
    <xdr:sp macro="" textlink="">
      <xdr:nvSpPr>
        <xdr:cNvPr id="708" name="テキスト ボックス 707"/>
        <xdr:cNvSpPr txBox="1"/>
      </xdr:nvSpPr>
      <xdr:spPr>
        <a:xfrm>
          <a:off x="15214111" y="165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91167</xdr:rowOff>
    </xdr:from>
    <xdr:to>
      <xdr:col>76</xdr:col>
      <xdr:colOff>165100</xdr:colOff>
      <xdr:row>98</xdr:row>
      <xdr:rowOff>21317</xdr:rowOff>
    </xdr:to>
    <xdr:sp macro="" textlink="">
      <xdr:nvSpPr>
        <xdr:cNvPr id="709" name="楕円 708"/>
        <xdr:cNvSpPr/>
      </xdr:nvSpPr>
      <xdr:spPr>
        <a:xfrm>
          <a:off x="14541500" y="167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37844</xdr:rowOff>
    </xdr:from>
    <xdr:ext cx="534377" cy="259045"/>
    <xdr:sp macro="" textlink="">
      <xdr:nvSpPr>
        <xdr:cNvPr id="710" name="テキスト ボックス 709"/>
        <xdr:cNvSpPr txBox="1"/>
      </xdr:nvSpPr>
      <xdr:spPr>
        <a:xfrm>
          <a:off x="14325111" y="164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93014</xdr:rowOff>
    </xdr:from>
    <xdr:to>
      <xdr:col>72</xdr:col>
      <xdr:colOff>38100</xdr:colOff>
      <xdr:row>98</xdr:row>
      <xdr:rowOff>23164</xdr:rowOff>
    </xdr:to>
    <xdr:sp macro="" textlink="">
      <xdr:nvSpPr>
        <xdr:cNvPr id="711" name="楕円 710"/>
        <xdr:cNvSpPr/>
      </xdr:nvSpPr>
      <xdr:spPr>
        <a:xfrm>
          <a:off x="13652500" y="167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14291</xdr:rowOff>
    </xdr:from>
    <xdr:ext cx="534377" cy="259045"/>
    <xdr:sp macro="" textlink="">
      <xdr:nvSpPr>
        <xdr:cNvPr id="712" name="テキスト ボックス 711"/>
        <xdr:cNvSpPr txBox="1"/>
      </xdr:nvSpPr>
      <xdr:spPr>
        <a:xfrm>
          <a:off x="13436111" y="168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155842</xdr:rowOff>
    </xdr:from>
    <xdr:to>
      <xdr:col>67</xdr:col>
      <xdr:colOff>101600</xdr:colOff>
      <xdr:row>98</xdr:row>
      <xdr:rowOff>85992</xdr:rowOff>
    </xdr:to>
    <xdr:sp macro="" textlink="">
      <xdr:nvSpPr>
        <xdr:cNvPr id="713" name="楕円 712"/>
        <xdr:cNvSpPr/>
      </xdr:nvSpPr>
      <xdr:spPr>
        <a:xfrm>
          <a:off x="12763500" y="167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77119</xdr:rowOff>
    </xdr:from>
    <xdr:ext cx="469744" cy="259045"/>
    <xdr:sp macro="" textlink="">
      <xdr:nvSpPr>
        <xdr:cNvPr id="714" name="テキスト ボックス 713"/>
        <xdr:cNvSpPr txBox="1"/>
      </xdr:nvSpPr>
      <xdr:spPr>
        <a:xfrm>
          <a:off x="12579428" y="168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65568</xdr:rowOff>
    </xdr:from>
    <xdr:to>
      <xdr:col>116</xdr:col>
      <xdr:colOff>63500</xdr:colOff>
      <xdr:row>39</xdr:row>
      <xdr:rowOff>74712</xdr:rowOff>
    </xdr:to>
    <xdr:cxnSp macro="">
      <xdr:nvCxnSpPr>
        <xdr:cNvPr id="745" name="直線コネクタ 744"/>
        <xdr:cNvCxnSpPr/>
      </xdr:nvCxnSpPr>
      <xdr:spPr>
        <a:xfrm flipV="1">
          <a:off x="21323300" y="675211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74712</xdr:rowOff>
    </xdr:from>
    <xdr:to>
      <xdr:col>111</xdr:col>
      <xdr:colOff>177800</xdr:colOff>
      <xdr:row>39</xdr:row>
      <xdr:rowOff>75257</xdr:rowOff>
    </xdr:to>
    <xdr:cxnSp macro="">
      <xdr:nvCxnSpPr>
        <xdr:cNvPr id="748" name="直線コネクタ 747"/>
        <xdr:cNvCxnSpPr/>
      </xdr:nvCxnSpPr>
      <xdr:spPr>
        <a:xfrm flipV="1">
          <a:off x="20434300" y="676126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65350</xdr:rowOff>
    </xdr:from>
    <xdr:to>
      <xdr:col>107</xdr:col>
      <xdr:colOff>50800</xdr:colOff>
      <xdr:row>39</xdr:row>
      <xdr:rowOff>75257</xdr:rowOff>
    </xdr:to>
    <xdr:cxnSp macro="">
      <xdr:nvCxnSpPr>
        <xdr:cNvPr id="751" name="直線コネクタ 750"/>
        <xdr:cNvCxnSpPr/>
      </xdr:nvCxnSpPr>
      <xdr:spPr>
        <a:xfrm>
          <a:off x="19545300" y="675190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60234</xdr:rowOff>
    </xdr:from>
    <xdr:to>
      <xdr:col>102</xdr:col>
      <xdr:colOff>114300</xdr:colOff>
      <xdr:row>39</xdr:row>
      <xdr:rowOff>65350</xdr:rowOff>
    </xdr:to>
    <xdr:cxnSp macro="">
      <xdr:nvCxnSpPr>
        <xdr:cNvPr id="754" name="直線コネクタ 753"/>
        <xdr:cNvCxnSpPr/>
      </xdr:nvCxnSpPr>
      <xdr:spPr>
        <a:xfrm>
          <a:off x="18656300" y="6746784"/>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14768</xdr:rowOff>
    </xdr:from>
    <xdr:to>
      <xdr:col>116</xdr:col>
      <xdr:colOff>114300</xdr:colOff>
      <xdr:row>39</xdr:row>
      <xdr:rowOff>116368</xdr:rowOff>
    </xdr:to>
    <xdr:sp macro="" textlink="">
      <xdr:nvSpPr>
        <xdr:cNvPr id="764" name="楕円 763"/>
        <xdr:cNvSpPr/>
      </xdr:nvSpPr>
      <xdr:spPr>
        <a:xfrm>
          <a:off x="221107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101145</xdr:rowOff>
    </xdr:from>
    <xdr:ext cx="378565" cy="259045"/>
    <xdr:sp macro="" textlink="">
      <xdr:nvSpPr>
        <xdr:cNvPr id="765" name="投資及び出資金該当値テキスト"/>
        <xdr:cNvSpPr txBox="1"/>
      </xdr:nvSpPr>
      <xdr:spPr>
        <a:xfrm>
          <a:off x="22212300" y="661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23912</xdr:rowOff>
    </xdr:from>
    <xdr:to>
      <xdr:col>112</xdr:col>
      <xdr:colOff>38100</xdr:colOff>
      <xdr:row>39</xdr:row>
      <xdr:rowOff>125512</xdr:rowOff>
    </xdr:to>
    <xdr:sp macro="" textlink="">
      <xdr:nvSpPr>
        <xdr:cNvPr id="766" name="楕円 765"/>
        <xdr:cNvSpPr/>
      </xdr:nvSpPr>
      <xdr:spPr>
        <a:xfrm>
          <a:off x="212725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116639</xdr:rowOff>
    </xdr:from>
    <xdr:ext cx="378565" cy="259045"/>
    <xdr:sp macro="" textlink="">
      <xdr:nvSpPr>
        <xdr:cNvPr id="767" name="テキスト ボックス 766"/>
        <xdr:cNvSpPr txBox="1"/>
      </xdr:nvSpPr>
      <xdr:spPr>
        <a:xfrm>
          <a:off x="21134017" y="680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24457</xdr:rowOff>
    </xdr:from>
    <xdr:to>
      <xdr:col>107</xdr:col>
      <xdr:colOff>101600</xdr:colOff>
      <xdr:row>39</xdr:row>
      <xdr:rowOff>126057</xdr:rowOff>
    </xdr:to>
    <xdr:sp macro="" textlink="">
      <xdr:nvSpPr>
        <xdr:cNvPr id="768" name="楕円 767"/>
        <xdr:cNvSpPr/>
      </xdr:nvSpPr>
      <xdr:spPr>
        <a:xfrm>
          <a:off x="20383500" y="67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117184</xdr:rowOff>
    </xdr:from>
    <xdr:ext cx="378565" cy="259045"/>
    <xdr:sp macro="" textlink="">
      <xdr:nvSpPr>
        <xdr:cNvPr id="769" name="テキスト ボックス 768"/>
        <xdr:cNvSpPr txBox="1"/>
      </xdr:nvSpPr>
      <xdr:spPr>
        <a:xfrm>
          <a:off x="20245017" y="680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14550</xdr:rowOff>
    </xdr:from>
    <xdr:to>
      <xdr:col>102</xdr:col>
      <xdr:colOff>165100</xdr:colOff>
      <xdr:row>39</xdr:row>
      <xdr:rowOff>116150</xdr:rowOff>
    </xdr:to>
    <xdr:sp macro="" textlink="">
      <xdr:nvSpPr>
        <xdr:cNvPr id="770" name="楕円 769"/>
        <xdr:cNvSpPr/>
      </xdr:nvSpPr>
      <xdr:spPr>
        <a:xfrm>
          <a:off x="19494500" y="67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107277</xdr:rowOff>
    </xdr:from>
    <xdr:ext cx="378565" cy="259045"/>
    <xdr:sp macro="" textlink="">
      <xdr:nvSpPr>
        <xdr:cNvPr id="771" name="テキスト ボックス 770"/>
        <xdr:cNvSpPr txBox="1"/>
      </xdr:nvSpPr>
      <xdr:spPr>
        <a:xfrm>
          <a:off x="19356017" y="679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9434</xdr:rowOff>
    </xdr:from>
    <xdr:to>
      <xdr:col>98</xdr:col>
      <xdr:colOff>38100</xdr:colOff>
      <xdr:row>39</xdr:row>
      <xdr:rowOff>111034</xdr:rowOff>
    </xdr:to>
    <xdr:sp macro="" textlink="">
      <xdr:nvSpPr>
        <xdr:cNvPr id="772" name="楕円 771"/>
        <xdr:cNvSpPr/>
      </xdr:nvSpPr>
      <xdr:spPr>
        <a:xfrm>
          <a:off x="18605500" y="66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102161</xdr:rowOff>
    </xdr:from>
    <xdr:ext cx="378565" cy="259045"/>
    <xdr:sp macro="" textlink="">
      <xdr:nvSpPr>
        <xdr:cNvPr id="773" name="テキスト ボックス 772"/>
        <xdr:cNvSpPr txBox="1"/>
      </xdr:nvSpPr>
      <xdr:spPr>
        <a:xfrm>
          <a:off x="18467017" y="678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144729</xdr:rowOff>
    </xdr:from>
    <xdr:to>
      <xdr:col>116</xdr:col>
      <xdr:colOff>63500</xdr:colOff>
      <xdr:row>58</xdr:row>
      <xdr:rowOff>149072</xdr:rowOff>
    </xdr:to>
    <xdr:cxnSp macro="">
      <xdr:nvCxnSpPr>
        <xdr:cNvPr id="802" name="直線コネクタ 801"/>
        <xdr:cNvCxnSpPr/>
      </xdr:nvCxnSpPr>
      <xdr:spPr>
        <a:xfrm>
          <a:off x="21323300" y="10088829"/>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138671</xdr:rowOff>
    </xdr:from>
    <xdr:to>
      <xdr:col>111</xdr:col>
      <xdr:colOff>177800</xdr:colOff>
      <xdr:row>58</xdr:row>
      <xdr:rowOff>144729</xdr:rowOff>
    </xdr:to>
    <xdr:cxnSp macro="">
      <xdr:nvCxnSpPr>
        <xdr:cNvPr id="805" name="直線コネクタ 804"/>
        <xdr:cNvCxnSpPr/>
      </xdr:nvCxnSpPr>
      <xdr:spPr>
        <a:xfrm>
          <a:off x="20434300" y="1008277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135090</xdr:rowOff>
    </xdr:from>
    <xdr:to>
      <xdr:col>107</xdr:col>
      <xdr:colOff>50800</xdr:colOff>
      <xdr:row>58</xdr:row>
      <xdr:rowOff>138671</xdr:rowOff>
    </xdr:to>
    <xdr:cxnSp macro="">
      <xdr:nvCxnSpPr>
        <xdr:cNvPr id="808" name="直線コネクタ 807"/>
        <xdr:cNvCxnSpPr/>
      </xdr:nvCxnSpPr>
      <xdr:spPr>
        <a:xfrm>
          <a:off x="19545300" y="1007919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132347</xdr:rowOff>
    </xdr:from>
    <xdr:to>
      <xdr:col>102</xdr:col>
      <xdr:colOff>114300</xdr:colOff>
      <xdr:row>58</xdr:row>
      <xdr:rowOff>135090</xdr:rowOff>
    </xdr:to>
    <xdr:cxnSp macro="">
      <xdr:nvCxnSpPr>
        <xdr:cNvPr id="811" name="直線コネクタ 810"/>
        <xdr:cNvCxnSpPr/>
      </xdr:nvCxnSpPr>
      <xdr:spPr>
        <a:xfrm>
          <a:off x="18656300" y="1007644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98272</xdr:rowOff>
    </xdr:from>
    <xdr:to>
      <xdr:col>116</xdr:col>
      <xdr:colOff>114300</xdr:colOff>
      <xdr:row>59</xdr:row>
      <xdr:rowOff>28422</xdr:rowOff>
    </xdr:to>
    <xdr:sp macro="" textlink="">
      <xdr:nvSpPr>
        <xdr:cNvPr id="821" name="楕円 820"/>
        <xdr:cNvSpPr/>
      </xdr:nvSpPr>
      <xdr:spPr>
        <a:xfrm>
          <a:off x="22110700" y="100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50677</xdr:rowOff>
    </xdr:from>
    <xdr:ext cx="469744" cy="259045"/>
    <xdr:sp macro="" textlink="">
      <xdr:nvSpPr>
        <xdr:cNvPr id="822" name="貸付金該当値テキスト"/>
        <xdr:cNvSpPr txBox="1"/>
      </xdr:nvSpPr>
      <xdr:spPr>
        <a:xfrm>
          <a:off x="22212300" y="999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93929</xdr:rowOff>
    </xdr:from>
    <xdr:to>
      <xdr:col>112</xdr:col>
      <xdr:colOff>38100</xdr:colOff>
      <xdr:row>59</xdr:row>
      <xdr:rowOff>24079</xdr:rowOff>
    </xdr:to>
    <xdr:sp macro="" textlink="">
      <xdr:nvSpPr>
        <xdr:cNvPr id="823" name="楕円 822"/>
        <xdr:cNvSpPr/>
      </xdr:nvSpPr>
      <xdr:spPr>
        <a:xfrm>
          <a:off x="21272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15206</xdr:rowOff>
    </xdr:from>
    <xdr:ext cx="469744" cy="259045"/>
    <xdr:sp macro="" textlink="">
      <xdr:nvSpPr>
        <xdr:cNvPr id="824" name="テキスト ボックス 823"/>
        <xdr:cNvSpPr txBox="1"/>
      </xdr:nvSpPr>
      <xdr:spPr>
        <a:xfrm>
          <a:off x="21088428"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87871</xdr:rowOff>
    </xdr:from>
    <xdr:to>
      <xdr:col>107</xdr:col>
      <xdr:colOff>101600</xdr:colOff>
      <xdr:row>59</xdr:row>
      <xdr:rowOff>18021</xdr:rowOff>
    </xdr:to>
    <xdr:sp macro="" textlink="">
      <xdr:nvSpPr>
        <xdr:cNvPr id="825" name="楕円 824"/>
        <xdr:cNvSpPr/>
      </xdr:nvSpPr>
      <xdr:spPr>
        <a:xfrm>
          <a:off x="20383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9148</xdr:rowOff>
    </xdr:from>
    <xdr:ext cx="469744" cy="259045"/>
    <xdr:sp macro="" textlink="">
      <xdr:nvSpPr>
        <xdr:cNvPr id="826" name="テキスト ボックス 825"/>
        <xdr:cNvSpPr txBox="1"/>
      </xdr:nvSpPr>
      <xdr:spPr>
        <a:xfrm>
          <a:off x="20199428" y="1012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84290</xdr:rowOff>
    </xdr:from>
    <xdr:to>
      <xdr:col>102</xdr:col>
      <xdr:colOff>165100</xdr:colOff>
      <xdr:row>59</xdr:row>
      <xdr:rowOff>14440</xdr:rowOff>
    </xdr:to>
    <xdr:sp macro="" textlink="">
      <xdr:nvSpPr>
        <xdr:cNvPr id="827" name="楕円 826"/>
        <xdr:cNvSpPr/>
      </xdr:nvSpPr>
      <xdr:spPr>
        <a:xfrm>
          <a:off x="19494500" y="100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5567</xdr:rowOff>
    </xdr:from>
    <xdr:ext cx="469744" cy="259045"/>
    <xdr:sp macro="" textlink="">
      <xdr:nvSpPr>
        <xdr:cNvPr id="828" name="テキスト ボックス 827"/>
        <xdr:cNvSpPr txBox="1"/>
      </xdr:nvSpPr>
      <xdr:spPr>
        <a:xfrm>
          <a:off x="19310428" y="1012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81547</xdr:rowOff>
    </xdr:from>
    <xdr:to>
      <xdr:col>98</xdr:col>
      <xdr:colOff>38100</xdr:colOff>
      <xdr:row>59</xdr:row>
      <xdr:rowOff>11697</xdr:rowOff>
    </xdr:to>
    <xdr:sp macro="" textlink="">
      <xdr:nvSpPr>
        <xdr:cNvPr id="829" name="楕円 828"/>
        <xdr:cNvSpPr/>
      </xdr:nvSpPr>
      <xdr:spPr>
        <a:xfrm>
          <a:off x="18605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2824</xdr:rowOff>
    </xdr:from>
    <xdr:ext cx="469744" cy="259045"/>
    <xdr:sp macro="" textlink="">
      <xdr:nvSpPr>
        <xdr:cNvPr id="830" name="テキスト ボックス 829"/>
        <xdr:cNvSpPr txBox="1"/>
      </xdr:nvSpPr>
      <xdr:spPr>
        <a:xfrm>
          <a:off x="18421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25285</xdr:rowOff>
    </xdr:from>
    <xdr:to>
      <xdr:col>116</xdr:col>
      <xdr:colOff>63500</xdr:colOff>
      <xdr:row>78</xdr:row>
      <xdr:rowOff>26064</xdr:rowOff>
    </xdr:to>
    <xdr:cxnSp macro="">
      <xdr:nvCxnSpPr>
        <xdr:cNvPr id="858" name="直線コネクタ 857"/>
        <xdr:cNvCxnSpPr/>
      </xdr:nvCxnSpPr>
      <xdr:spPr>
        <a:xfrm>
          <a:off x="21323300" y="13398385"/>
          <a:ext cx="8382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25285</xdr:rowOff>
    </xdr:from>
    <xdr:to>
      <xdr:col>111</xdr:col>
      <xdr:colOff>177800</xdr:colOff>
      <xdr:row>78</xdr:row>
      <xdr:rowOff>30589</xdr:rowOff>
    </xdr:to>
    <xdr:cxnSp macro="">
      <xdr:nvCxnSpPr>
        <xdr:cNvPr id="861" name="直線コネクタ 860"/>
        <xdr:cNvCxnSpPr/>
      </xdr:nvCxnSpPr>
      <xdr:spPr>
        <a:xfrm flipV="1">
          <a:off x="20434300" y="13398385"/>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21286</xdr:rowOff>
    </xdr:from>
    <xdr:to>
      <xdr:col>107</xdr:col>
      <xdr:colOff>50800</xdr:colOff>
      <xdr:row>78</xdr:row>
      <xdr:rowOff>30589</xdr:rowOff>
    </xdr:to>
    <xdr:cxnSp macro="">
      <xdr:nvCxnSpPr>
        <xdr:cNvPr id="864" name="直線コネクタ 863"/>
        <xdr:cNvCxnSpPr/>
      </xdr:nvCxnSpPr>
      <xdr:spPr>
        <a:xfrm>
          <a:off x="19545300" y="13394386"/>
          <a:ext cx="88900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106438</xdr:rowOff>
    </xdr:from>
    <xdr:to>
      <xdr:col>102</xdr:col>
      <xdr:colOff>114300</xdr:colOff>
      <xdr:row>78</xdr:row>
      <xdr:rowOff>21286</xdr:rowOff>
    </xdr:to>
    <xdr:cxnSp macro="">
      <xdr:nvCxnSpPr>
        <xdr:cNvPr id="867" name="直線コネクタ 866"/>
        <xdr:cNvCxnSpPr/>
      </xdr:nvCxnSpPr>
      <xdr:spPr>
        <a:xfrm>
          <a:off x="18656300" y="13308088"/>
          <a:ext cx="889000" cy="8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146714</xdr:rowOff>
    </xdr:from>
    <xdr:to>
      <xdr:col>116</xdr:col>
      <xdr:colOff>114300</xdr:colOff>
      <xdr:row>78</xdr:row>
      <xdr:rowOff>76864</xdr:rowOff>
    </xdr:to>
    <xdr:sp macro="" textlink="">
      <xdr:nvSpPr>
        <xdr:cNvPr id="877" name="楕円 876"/>
        <xdr:cNvSpPr/>
      </xdr:nvSpPr>
      <xdr:spPr>
        <a:xfrm>
          <a:off x="22110700" y="133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61641</xdr:rowOff>
    </xdr:from>
    <xdr:ext cx="534377" cy="259045"/>
    <xdr:sp macro="" textlink="">
      <xdr:nvSpPr>
        <xdr:cNvPr id="878" name="繰出金該当値テキスト"/>
        <xdr:cNvSpPr txBox="1"/>
      </xdr:nvSpPr>
      <xdr:spPr>
        <a:xfrm>
          <a:off x="22212300" y="132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145935</xdr:rowOff>
    </xdr:from>
    <xdr:to>
      <xdr:col>112</xdr:col>
      <xdr:colOff>38100</xdr:colOff>
      <xdr:row>78</xdr:row>
      <xdr:rowOff>76085</xdr:rowOff>
    </xdr:to>
    <xdr:sp macro="" textlink="">
      <xdr:nvSpPr>
        <xdr:cNvPr id="879" name="楕円 878"/>
        <xdr:cNvSpPr/>
      </xdr:nvSpPr>
      <xdr:spPr>
        <a:xfrm>
          <a:off x="21272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67212</xdr:rowOff>
    </xdr:from>
    <xdr:ext cx="534377" cy="259045"/>
    <xdr:sp macro="" textlink="">
      <xdr:nvSpPr>
        <xdr:cNvPr id="880" name="テキスト ボックス 879"/>
        <xdr:cNvSpPr txBox="1"/>
      </xdr:nvSpPr>
      <xdr:spPr>
        <a:xfrm>
          <a:off x="21056111" y="134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151239</xdr:rowOff>
    </xdr:from>
    <xdr:to>
      <xdr:col>107</xdr:col>
      <xdr:colOff>101600</xdr:colOff>
      <xdr:row>78</xdr:row>
      <xdr:rowOff>81389</xdr:rowOff>
    </xdr:to>
    <xdr:sp macro="" textlink="">
      <xdr:nvSpPr>
        <xdr:cNvPr id="881" name="楕円 880"/>
        <xdr:cNvSpPr/>
      </xdr:nvSpPr>
      <xdr:spPr>
        <a:xfrm>
          <a:off x="20383500" y="133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72516</xdr:rowOff>
    </xdr:from>
    <xdr:ext cx="534377" cy="259045"/>
    <xdr:sp macro="" textlink="">
      <xdr:nvSpPr>
        <xdr:cNvPr id="882" name="テキスト ボックス 881"/>
        <xdr:cNvSpPr txBox="1"/>
      </xdr:nvSpPr>
      <xdr:spPr>
        <a:xfrm>
          <a:off x="20167111" y="134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141936</xdr:rowOff>
    </xdr:from>
    <xdr:to>
      <xdr:col>102</xdr:col>
      <xdr:colOff>165100</xdr:colOff>
      <xdr:row>78</xdr:row>
      <xdr:rowOff>72086</xdr:rowOff>
    </xdr:to>
    <xdr:sp macro="" textlink="">
      <xdr:nvSpPr>
        <xdr:cNvPr id="883" name="楕円 882"/>
        <xdr:cNvSpPr/>
      </xdr:nvSpPr>
      <xdr:spPr>
        <a:xfrm>
          <a:off x="19494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63213</xdr:rowOff>
    </xdr:from>
    <xdr:ext cx="534377" cy="259045"/>
    <xdr:sp macro="" textlink="">
      <xdr:nvSpPr>
        <xdr:cNvPr id="884" name="テキスト ボックス 883"/>
        <xdr:cNvSpPr txBox="1"/>
      </xdr:nvSpPr>
      <xdr:spPr>
        <a:xfrm>
          <a:off x="19278111" y="134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55638</xdr:rowOff>
    </xdr:from>
    <xdr:to>
      <xdr:col>98</xdr:col>
      <xdr:colOff>38100</xdr:colOff>
      <xdr:row>77</xdr:row>
      <xdr:rowOff>157238</xdr:rowOff>
    </xdr:to>
    <xdr:sp macro="" textlink="">
      <xdr:nvSpPr>
        <xdr:cNvPr id="885" name="楕円 884"/>
        <xdr:cNvSpPr/>
      </xdr:nvSpPr>
      <xdr:spPr>
        <a:xfrm>
          <a:off x="18605500" y="132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148365</xdr:rowOff>
    </xdr:from>
    <xdr:ext cx="534377" cy="259045"/>
    <xdr:sp macro="" textlink="">
      <xdr:nvSpPr>
        <xdr:cNvPr id="886" name="テキスト ボックス 885"/>
        <xdr:cNvSpPr txBox="1"/>
      </xdr:nvSpPr>
      <xdr:spPr>
        <a:xfrm>
          <a:off x="18389111" y="1335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類似団体を大きく下回っているがこれは病院事業等を持たないこと、対住民当たりの職員数が少ないことが大きな要因であるが、今後の定員管理計画に則り採用等を行うことにより人件費の抑制に繋げていく。</a:t>
          </a:r>
        </a:p>
        <a:p>
          <a:r>
            <a:rPr kumimoji="1" lang="ja-JP" altLang="en-US" sz="1100">
              <a:latin typeface="ＭＳ Ｐゴシック" panose="020B0600070205080204" pitchFamily="50" charset="-128"/>
              <a:ea typeface="ＭＳ Ｐゴシック" panose="020B0600070205080204" pitchFamily="50" charset="-128"/>
            </a:rPr>
            <a:t>物件費は、住民基本台帳システム仮想基盤拡張委託料が皆増となったことにより、対前年度比較では</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％の増となった。また、類似団体と比較し、賃金割合が非常に少ない状況にある。</a:t>
          </a:r>
        </a:p>
        <a:p>
          <a:r>
            <a:rPr kumimoji="1" lang="ja-JP" altLang="en-US" sz="1100">
              <a:latin typeface="ＭＳ Ｐゴシック" panose="020B0600070205080204" pitchFamily="50" charset="-128"/>
              <a:ea typeface="ＭＳ Ｐゴシック" panose="020B0600070205080204" pitchFamily="50" charset="-128"/>
            </a:rPr>
            <a:t>扶助費は、類似団体の平均とほぼ同額、増加の傾向も同様であるが、当市の性質別項目で一番高いものとなっている。保育所児童運営費委託料等が増となったが、臨時福祉給付金（経済対策分・繰越明許）の皆減による影響が大きく、対前年度と比較して減となった。関連制度改正等の動向を注視したい。</a:t>
          </a:r>
        </a:p>
        <a:p>
          <a:r>
            <a:rPr kumimoji="1" lang="ja-JP" altLang="en-US" sz="1100">
              <a:latin typeface="ＭＳ Ｐゴシック" panose="020B0600070205080204" pitchFamily="50" charset="-128"/>
              <a:ea typeface="ＭＳ Ｐゴシック" panose="020B0600070205080204" pitchFamily="50" charset="-128"/>
            </a:rPr>
            <a:t>補助費等は、性質別の経費として一番のウエイトを持っているが、今年度、類似団体の平均を上回っているものの、対前年度比較は減額となっている。これは一部事務組合の負担金の減額が大きかったことによる。</a:t>
          </a:r>
        </a:p>
        <a:p>
          <a:r>
            <a:rPr kumimoji="1" lang="ja-JP" altLang="en-US" sz="1100">
              <a:latin typeface="ＭＳ Ｐゴシック" panose="020B0600070205080204" pitchFamily="50" charset="-128"/>
              <a:ea typeface="ＭＳ Ｐゴシック" panose="020B0600070205080204" pitchFamily="50" charset="-128"/>
            </a:rPr>
            <a:t>普通建設事業費は、新設は新設校整備事業工事費の増、更新整備は畜産試験場柳沢線道路改良舗装事業工事費の増が主な要因となっているが、毎年度変動が大きい傾向にある。</a:t>
          </a:r>
        </a:p>
        <a:p>
          <a:r>
            <a:rPr kumimoji="1" lang="ja-JP" altLang="en-US" sz="1100">
              <a:latin typeface="ＭＳ Ｐゴシック" panose="020B0600070205080204" pitchFamily="50" charset="-128"/>
              <a:ea typeface="ＭＳ Ｐゴシック" panose="020B0600070205080204" pitchFamily="50" charset="-128"/>
            </a:rPr>
            <a:t>公債費は、類似団体の平均を下回っているが、今年度は地方債利子が減になったものの地方債元金償還が増となり、また今後、新設校整備事業等の大型建設事業に伴う公債費の上昇が見込まれることから、引き続き公債費の推移を注視し、健全な財政運営に努める必要がある。</a:t>
          </a:r>
        </a:p>
        <a:p>
          <a:r>
            <a:rPr kumimoji="1" lang="ja-JP" altLang="en-US" sz="1100">
              <a:latin typeface="ＭＳ Ｐゴシック" panose="020B0600070205080204" pitchFamily="50" charset="-128"/>
              <a:ea typeface="ＭＳ Ｐゴシック" panose="020B0600070205080204" pitchFamily="50" charset="-128"/>
            </a:rPr>
            <a:t>積立金は、中期財政計画において財政調整基金にあっては残高を住民ひとり当たり５万円程度を最低ラインと考えられていることから、財政構造改革の推進により積立額を増加させていくよう努める。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55,288
55,099
182.46
20,760,878
20,323,885
351,319
10,560,957
18,489,406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120040</xdr:rowOff>
    </xdr:from>
    <xdr:to>
      <xdr:col>24</xdr:col>
      <xdr:colOff>63500</xdr:colOff>
      <xdr:row>37</xdr:row>
      <xdr:rowOff>23571</xdr:rowOff>
    </xdr:to>
    <xdr:cxnSp macro="">
      <xdr:nvCxnSpPr>
        <xdr:cNvPr id="59" name="直線コネクタ 58"/>
        <xdr:cNvCxnSpPr/>
      </xdr:nvCxnSpPr>
      <xdr:spPr>
        <a:xfrm flipV="1">
          <a:off x="3797300" y="6292240"/>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23571</xdr:rowOff>
    </xdr:from>
    <xdr:to>
      <xdr:col>19</xdr:col>
      <xdr:colOff>177800</xdr:colOff>
      <xdr:row>37</xdr:row>
      <xdr:rowOff>82093</xdr:rowOff>
    </xdr:to>
    <xdr:cxnSp macro="">
      <xdr:nvCxnSpPr>
        <xdr:cNvPr id="62" name="直線コネクタ 61"/>
        <xdr:cNvCxnSpPr/>
      </xdr:nvCxnSpPr>
      <xdr:spPr>
        <a:xfrm flipV="1">
          <a:off x="2908300" y="636722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74320</xdr:rowOff>
    </xdr:from>
    <xdr:to>
      <xdr:col>15</xdr:col>
      <xdr:colOff>50800</xdr:colOff>
      <xdr:row>37</xdr:row>
      <xdr:rowOff>82093</xdr:rowOff>
    </xdr:to>
    <xdr:cxnSp macro="">
      <xdr:nvCxnSpPr>
        <xdr:cNvPr id="65" name="直線コネクタ 64"/>
        <xdr:cNvCxnSpPr/>
      </xdr:nvCxnSpPr>
      <xdr:spPr>
        <a:xfrm>
          <a:off x="2019300" y="641797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35001</xdr:rowOff>
    </xdr:from>
    <xdr:to>
      <xdr:col>10</xdr:col>
      <xdr:colOff>114300</xdr:colOff>
      <xdr:row>37</xdr:row>
      <xdr:rowOff>74320</xdr:rowOff>
    </xdr:to>
    <xdr:cxnSp macro="">
      <xdr:nvCxnSpPr>
        <xdr:cNvPr id="68" name="直線コネクタ 67"/>
        <xdr:cNvCxnSpPr/>
      </xdr:nvCxnSpPr>
      <xdr:spPr>
        <a:xfrm>
          <a:off x="1130300" y="6378651"/>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69240</xdr:rowOff>
    </xdr:from>
    <xdr:to>
      <xdr:col>24</xdr:col>
      <xdr:colOff>114300</xdr:colOff>
      <xdr:row>36</xdr:row>
      <xdr:rowOff>170840</xdr:rowOff>
    </xdr:to>
    <xdr:sp macro="" textlink="">
      <xdr:nvSpPr>
        <xdr:cNvPr id="78" name="楕円 77"/>
        <xdr:cNvSpPr/>
      </xdr:nvSpPr>
      <xdr:spPr>
        <a:xfrm>
          <a:off x="45847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47667</xdr:rowOff>
    </xdr:from>
    <xdr:ext cx="469744" cy="259045"/>
    <xdr:sp macro="" textlink="">
      <xdr:nvSpPr>
        <xdr:cNvPr id="79" name="議会費該当値テキスト"/>
        <xdr:cNvSpPr txBox="1"/>
      </xdr:nvSpPr>
      <xdr:spPr>
        <a:xfrm>
          <a:off x="4686300" y="62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144221</xdr:rowOff>
    </xdr:from>
    <xdr:to>
      <xdr:col>20</xdr:col>
      <xdr:colOff>38100</xdr:colOff>
      <xdr:row>37</xdr:row>
      <xdr:rowOff>74371</xdr:rowOff>
    </xdr:to>
    <xdr:sp macro="" textlink="">
      <xdr:nvSpPr>
        <xdr:cNvPr id="80" name="楕円 79"/>
        <xdr:cNvSpPr/>
      </xdr:nvSpPr>
      <xdr:spPr>
        <a:xfrm>
          <a:off x="3746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65498</xdr:rowOff>
    </xdr:from>
    <xdr:ext cx="469744" cy="259045"/>
    <xdr:sp macro="" textlink="">
      <xdr:nvSpPr>
        <xdr:cNvPr id="81" name="テキスト ボックス 80"/>
        <xdr:cNvSpPr txBox="1"/>
      </xdr:nvSpPr>
      <xdr:spPr>
        <a:xfrm>
          <a:off x="3562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31293</xdr:rowOff>
    </xdr:from>
    <xdr:to>
      <xdr:col>15</xdr:col>
      <xdr:colOff>101600</xdr:colOff>
      <xdr:row>37</xdr:row>
      <xdr:rowOff>132893</xdr:rowOff>
    </xdr:to>
    <xdr:sp macro="" textlink="">
      <xdr:nvSpPr>
        <xdr:cNvPr id="82" name="楕円 81"/>
        <xdr:cNvSpPr/>
      </xdr:nvSpPr>
      <xdr:spPr>
        <a:xfrm>
          <a:off x="2857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124020</xdr:rowOff>
    </xdr:from>
    <xdr:ext cx="469744" cy="259045"/>
    <xdr:sp macro="" textlink="">
      <xdr:nvSpPr>
        <xdr:cNvPr id="83" name="テキスト ボックス 82"/>
        <xdr:cNvSpPr txBox="1"/>
      </xdr:nvSpPr>
      <xdr:spPr>
        <a:xfrm>
          <a:off x="2673428" y="64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23520</xdr:rowOff>
    </xdr:from>
    <xdr:to>
      <xdr:col>10</xdr:col>
      <xdr:colOff>165100</xdr:colOff>
      <xdr:row>37</xdr:row>
      <xdr:rowOff>125120</xdr:rowOff>
    </xdr:to>
    <xdr:sp macro="" textlink="">
      <xdr:nvSpPr>
        <xdr:cNvPr id="84" name="楕円 83"/>
        <xdr:cNvSpPr/>
      </xdr:nvSpPr>
      <xdr:spPr>
        <a:xfrm>
          <a:off x="1968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116247</xdr:rowOff>
    </xdr:from>
    <xdr:ext cx="469744" cy="259045"/>
    <xdr:sp macro="" textlink="">
      <xdr:nvSpPr>
        <xdr:cNvPr id="85" name="テキスト ボックス 84"/>
        <xdr:cNvSpPr txBox="1"/>
      </xdr:nvSpPr>
      <xdr:spPr>
        <a:xfrm>
          <a:off x="1784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155651</xdr:rowOff>
    </xdr:from>
    <xdr:to>
      <xdr:col>6</xdr:col>
      <xdr:colOff>38100</xdr:colOff>
      <xdr:row>37</xdr:row>
      <xdr:rowOff>85801</xdr:rowOff>
    </xdr:to>
    <xdr:sp macro="" textlink="">
      <xdr:nvSpPr>
        <xdr:cNvPr id="86" name="楕円 85"/>
        <xdr:cNvSpPr/>
      </xdr:nvSpPr>
      <xdr:spPr>
        <a:xfrm>
          <a:off x="1079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76928</xdr:rowOff>
    </xdr:from>
    <xdr:ext cx="469744" cy="259045"/>
    <xdr:sp macro="" textlink="">
      <xdr:nvSpPr>
        <xdr:cNvPr id="87" name="テキスト ボックス 86"/>
        <xdr:cNvSpPr txBox="1"/>
      </xdr:nvSpPr>
      <xdr:spPr>
        <a:xfrm>
          <a:off x="895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8663</xdr:rowOff>
    </xdr:from>
    <xdr:to>
      <xdr:col>24</xdr:col>
      <xdr:colOff>63500</xdr:colOff>
      <xdr:row>57</xdr:row>
      <xdr:rowOff>56376</xdr:rowOff>
    </xdr:to>
    <xdr:cxnSp macro="">
      <xdr:nvCxnSpPr>
        <xdr:cNvPr id="119" name="直線コネクタ 118"/>
        <xdr:cNvCxnSpPr/>
      </xdr:nvCxnSpPr>
      <xdr:spPr>
        <a:xfrm flipV="1">
          <a:off x="3797300" y="9781313"/>
          <a:ext cx="838200" cy="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63788</xdr:rowOff>
    </xdr:from>
    <xdr:to>
      <xdr:col>19</xdr:col>
      <xdr:colOff>177800</xdr:colOff>
      <xdr:row>57</xdr:row>
      <xdr:rowOff>56376</xdr:rowOff>
    </xdr:to>
    <xdr:cxnSp macro="">
      <xdr:nvCxnSpPr>
        <xdr:cNvPr id="122" name="直線コネクタ 121"/>
        <xdr:cNvCxnSpPr/>
      </xdr:nvCxnSpPr>
      <xdr:spPr>
        <a:xfrm>
          <a:off x="2908300" y="8979188"/>
          <a:ext cx="889000" cy="84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63788</xdr:rowOff>
    </xdr:from>
    <xdr:to>
      <xdr:col>15</xdr:col>
      <xdr:colOff>50800</xdr:colOff>
      <xdr:row>54</xdr:row>
      <xdr:rowOff>107402</xdr:rowOff>
    </xdr:to>
    <xdr:cxnSp macro="">
      <xdr:nvCxnSpPr>
        <xdr:cNvPr id="125" name="直線コネクタ 124"/>
        <xdr:cNvCxnSpPr/>
      </xdr:nvCxnSpPr>
      <xdr:spPr>
        <a:xfrm flipV="1">
          <a:off x="2019300" y="8979188"/>
          <a:ext cx="889000" cy="38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107402</xdr:rowOff>
    </xdr:from>
    <xdr:to>
      <xdr:col>10</xdr:col>
      <xdr:colOff>114300</xdr:colOff>
      <xdr:row>55</xdr:row>
      <xdr:rowOff>107435</xdr:rowOff>
    </xdr:to>
    <xdr:cxnSp macro="">
      <xdr:nvCxnSpPr>
        <xdr:cNvPr id="128" name="直線コネクタ 127"/>
        <xdr:cNvCxnSpPr/>
      </xdr:nvCxnSpPr>
      <xdr:spPr>
        <a:xfrm flipV="1">
          <a:off x="1130300" y="9365702"/>
          <a:ext cx="889000" cy="1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122600</xdr:rowOff>
    </xdr:from>
    <xdr:ext cx="534377" cy="259045"/>
    <xdr:sp macro="" textlink="">
      <xdr:nvSpPr>
        <xdr:cNvPr id="130" name="テキスト ボックス 129"/>
        <xdr:cNvSpPr txBox="1"/>
      </xdr:nvSpPr>
      <xdr:spPr>
        <a:xfrm>
          <a:off x="1752111" y="97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6780</xdr:rowOff>
    </xdr:from>
    <xdr:ext cx="534377" cy="259045"/>
    <xdr:sp macro="" textlink="">
      <xdr:nvSpPr>
        <xdr:cNvPr id="132" name="テキスト ボックス 131"/>
        <xdr:cNvSpPr txBox="1"/>
      </xdr:nvSpPr>
      <xdr:spPr>
        <a:xfrm>
          <a:off x="863111" y="9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129313</xdr:rowOff>
    </xdr:from>
    <xdr:to>
      <xdr:col>24</xdr:col>
      <xdr:colOff>114300</xdr:colOff>
      <xdr:row>57</xdr:row>
      <xdr:rowOff>59463</xdr:rowOff>
    </xdr:to>
    <xdr:sp macro="" textlink="">
      <xdr:nvSpPr>
        <xdr:cNvPr id="138" name="楕円 137"/>
        <xdr:cNvSpPr/>
      </xdr:nvSpPr>
      <xdr:spPr>
        <a:xfrm>
          <a:off x="4584700" y="973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107740</xdr:rowOff>
    </xdr:from>
    <xdr:ext cx="534377" cy="259045"/>
    <xdr:sp macro="" textlink="">
      <xdr:nvSpPr>
        <xdr:cNvPr id="139" name="総務費該当値テキスト"/>
        <xdr:cNvSpPr txBox="1"/>
      </xdr:nvSpPr>
      <xdr:spPr>
        <a:xfrm>
          <a:off x="4686300" y="97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5576</xdr:rowOff>
    </xdr:from>
    <xdr:to>
      <xdr:col>20</xdr:col>
      <xdr:colOff>38100</xdr:colOff>
      <xdr:row>57</xdr:row>
      <xdr:rowOff>107176</xdr:rowOff>
    </xdr:to>
    <xdr:sp macro="" textlink="">
      <xdr:nvSpPr>
        <xdr:cNvPr id="140" name="楕円 139"/>
        <xdr:cNvSpPr/>
      </xdr:nvSpPr>
      <xdr:spPr>
        <a:xfrm>
          <a:off x="3746500" y="97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98303</xdr:rowOff>
    </xdr:from>
    <xdr:ext cx="534377" cy="259045"/>
    <xdr:sp macro="" textlink="">
      <xdr:nvSpPr>
        <xdr:cNvPr id="141" name="テキスト ボックス 140"/>
        <xdr:cNvSpPr txBox="1"/>
      </xdr:nvSpPr>
      <xdr:spPr>
        <a:xfrm>
          <a:off x="3530111" y="98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12988</xdr:rowOff>
    </xdr:from>
    <xdr:to>
      <xdr:col>15</xdr:col>
      <xdr:colOff>101600</xdr:colOff>
      <xdr:row>52</xdr:row>
      <xdr:rowOff>114588</xdr:rowOff>
    </xdr:to>
    <xdr:sp macro="" textlink="">
      <xdr:nvSpPr>
        <xdr:cNvPr id="142" name="楕円 141"/>
        <xdr:cNvSpPr/>
      </xdr:nvSpPr>
      <xdr:spPr>
        <a:xfrm>
          <a:off x="2857500" y="892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131115</xdr:rowOff>
    </xdr:from>
    <xdr:ext cx="534377" cy="259045"/>
    <xdr:sp macro="" textlink="">
      <xdr:nvSpPr>
        <xdr:cNvPr id="143" name="テキスト ボックス 142"/>
        <xdr:cNvSpPr txBox="1"/>
      </xdr:nvSpPr>
      <xdr:spPr>
        <a:xfrm>
          <a:off x="2641111" y="8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56602</xdr:rowOff>
    </xdr:from>
    <xdr:to>
      <xdr:col>10</xdr:col>
      <xdr:colOff>165100</xdr:colOff>
      <xdr:row>54</xdr:row>
      <xdr:rowOff>158202</xdr:rowOff>
    </xdr:to>
    <xdr:sp macro="" textlink="">
      <xdr:nvSpPr>
        <xdr:cNvPr id="144" name="楕円 143"/>
        <xdr:cNvSpPr/>
      </xdr:nvSpPr>
      <xdr:spPr>
        <a:xfrm>
          <a:off x="1968500" y="93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3279</xdr:rowOff>
    </xdr:from>
    <xdr:ext cx="534377" cy="259045"/>
    <xdr:sp macro="" textlink="">
      <xdr:nvSpPr>
        <xdr:cNvPr id="145" name="テキスト ボックス 144"/>
        <xdr:cNvSpPr txBox="1"/>
      </xdr:nvSpPr>
      <xdr:spPr>
        <a:xfrm>
          <a:off x="1752111" y="9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56635</xdr:rowOff>
    </xdr:from>
    <xdr:to>
      <xdr:col>6</xdr:col>
      <xdr:colOff>38100</xdr:colOff>
      <xdr:row>55</xdr:row>
      <xdr:rowOff>158235</xdr:rowOff>
    </xdr:to>
    <xdr:sp macro="" textlink="">
      <xdr:nvSpPr>
        <xdr:cNvPr id="146" name="楕円 145"/>
        <xdr:cNvSpPr/>
      </xdr:nvSpPr>
      <xdr:spPr>
        <a:xfrm>
          <a:off x="1079500" y="9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3312</xdr:rowOff>
    </xdr:from>
    <xdr:ext cx="534377" cy="259045"/>
    <xdr:sp macro="" textlink="">
      <xdr:nvSpPr>
        <xdr:cNvPr id="147" name="テキスト ボックス 146"/>
        <xdr:cNvSpPr txBox="1"/>
      </xdr:nvSpPr>
      <xdr:spPr>
        <a:xfrm>
          <a:off x="863111" y="92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95667</xdr:rowOff>
    </xdr:from>
    <xdr:to>
      <xdr:col>24</xdr:col>
      <xdr:colOff>63500</xdr:colOff>
      <xdr:row>76</xdr:row>
      <xdr:rowOff>154232</xdr:rowOff>
    </xdr:to>
    <xdr:cxnSp macro="">
      <xdr:nvCxnSpPr>
        <xdr:cNvPr id="179" name="直線コネクタ 178"/>
        <xdr:cNvCxnSpPr/>
      </xdr:nvCxnSpPr>
      <xdr:spPr>
        <a:xfrm>
          <a:off x="3797300" y="13125867"/>
          <a:ext cx="838200" cy="5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95667</xdr:rowOff>
    </xdr:from>
    <xdr:to>
      <xdr:col>19</xdr:col>
      <xdr:colOff>177800</xdr:colOff>
      <xdr:row>77</xdr:row>
      <xdr:rowOff>18955</xdr:rowOff>
    </xdr:to>
    <xdr:cxnSp macro="">
      <xdr:nvCxnSpPr>
        <xdr:cNvPr id="182" name="直線コネクタ 181"/>
        <xdr:cNvCxnSpPr/>
      </xdr:nvCxnSpPr>
      <xdr:spPr>
        <a:xfrm flipV="1">
          <a:off x="2908300" y="13125867"/>
          <a:ext cx="8890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18955</xdr:rowOff>
    </xdr:from>
    <xdr:to>
      <xdr:col>15</xdr:col>
      <xdr:colOff>50800</xdr:colOff>
      <xdr:row>77</xdr:row>
      <xdr:rowOff>56424</xdr:rowOff>
    </xdr:to>
    <xdr:cxnSp macro="">
      <xdr:nvCxnSpPr>
        <xdr:cNvPr id="185" name="直線コネクタ 184"/>
        <xdr:cNvCxnSpPr/>
      </xdr:nvCxnSpPr>
      <xdr:spPr>
        <a:xfrm flipV="1">
          <a:off x="2019300" y="13220605"/>
          <a:ext cx="889000" cy="3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56424</xdr:rowOff>
    </xdr:from>
    <xdr:to>
      <xdr:col>10</xdr:col>
      <xdr:colOff>114300</xdr:colOff>
      <xdr:row>77</xdr:row>
      <xdr:rowOff>117472</xdr:rowOff>
    </xdr:to>
    <xdr:cxnSp macro="">
      <xdr:nvCxnSpPr>
        <xdr:cNvPr id="188" name="直線コネクタ 187"/>
        <xdr:cNvCxnSpPr/>
      </xdr:nvCxnSpPr>
      <xdr:spPr>
        <a:xfrm flipV="1">
          <a:off x="1130300" y="13258074"/>
          <a:ext cx="889000" cy="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103432</xdr:rowOff>
    </xdr:from>
    <xdr:to>
      <xdr:col>24</xdr:col>
      <xdr:colOff>114300</xdr:colOff>
      <xdr:row>77</xdr:row>
      <xdr:rowOff>33582</xdr:rowOff>
    </xdr:to>
    <xdr:sp macro="" textlink="">
      <xdr:nvSpPr>
        <xdr:cNvPr id="198" name="楕円 197"/>
        <xdr:cNvSpPr/>
      </xdr:nvSpPr>
      <xdr:spPr>
        <a:xfrm>
          <a:off x="4584700" y="131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81859</xdr:rowOff>
    </xdr:from>
    <xdr:ext cx="599010" cy="259045"/>
    <xdr:sp macro="" textlink="">
      <xdr:nvSpPr>
        <xdr:cNvPr id="199" name="民生費該当値テキスト"/>
        <xdr:cNvSpPr txBox="1"/>
      </xdr:nvSpPr>
      <xdr:spPr>
        <a:xfrm>
          <a:off x="4686300" y="1311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44867</xdr:rowOff>
    </xdr:from>
    <xdr:to>
      <xdr:col>20</xdr:col>
      <xdr:colOff>38100</xdr:colOff>
      <xdr:row>76</xdr:row>
      <xdr:rowOff>146467</xdr:rowOff>
    </xdr:to>
    <xdr:sp macro="" textlink="">
      <xdr:nvSpPr>
        <xdr:cNvPr id="200" name="楕円 199"/>
        <xdr:cNvSpPr/>
      </xdr:nvSpPr>
      <xdr:spPr>
        <a:xfrm>
          <a:off x="3746500" y="130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137594</xdr:rowOff>
    </xdr:from>
    <xdr:ext cx="599010" cy="259045"/>
    <xdr:sp macro="" textlink="">
      <xdr:nvSpPr>
        <xdr:cNvPr id="201" name="テキスト ボックス 200"/>
        <xdr:cNvSpPr txBox="1"/>
      </xdr:nvSpPr>
      <xdr:spPr>
        <a:xfrm>
          <a:off x="3497795" y="1316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139605</xdr:rowOff>
    </xdr:from>
    <xdr:to>
      <xdr:col>15</xdr:col>
      <xdr:colOff>101600</xdr:colOff>
      <xdr:row>77</xdr:row>
      <xdr:rowOff>69755</xdr:rowOff>
    </xdr:to>
    <xdr:sp macro="" textlink="">
      <xdr:nvSpPr>
        <xdr:cNvPr id="202" name="楕円 201"/>
        <xdr:cNvSpPr/>
      </xdr:nvSpPr>
      <xdr:spPr>
        <a:xfrm>
          <a:off x="2857500" y="131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60882</xdr:rowOff>
    </xdr:from>
    <xdr:ext cx="599010" cy="259045"/>
    <xdr:sp macro="" textlink="">
      <xdr:nvSpPr>
        <xdr:cNvPr id="203" name="テキスト ボックス 202"/>
        <xdr:cNvSpPr txBox="1"/>
      </xdr:nvSpPr>
      <xdr:spPr>
        <a:xfrm>
          <a:off x="2608795" y="1326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5624</xdr:rowOff>
    </xdr:from>
    <xdr:to>
      <xdr:col>10</xdr:col>
      <xdr:colOff>165100</xdr:colOff>
      <xdr:row>77</xdr:row>
      <xdr:rowOff>107224</xdr:rowOff>
    </xdr:to>
    <xdr:sp macro="" textlink="">
      <xdr:nvSpPr>
        <xdr:cNvPr id="204" name="楕円 203"/>
        <xdr:cNvSpPr/>
      </xdr:nvSpPr>
      <xdr:spPr>
        <a:xfrm>
          <a:off x="1968500" y="132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98351</xdr:rowOff>
    </xdr:from>
    <xdr:ext cx="599010" cy="259045"/>
    <xdr:sp macro="" textlink="">
      <xdr:nvSpPr>
        <xdr:cNvPr id="205" name="テキスト ボックス 204"/>
        <xdr:cNvSpPr txBox="1"/>
      </xdr:nvSpPr>
      <xdr:spPr>
        <a:xfrm>
          <a:off x="1719795" y="133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66672</xdr:rowOff>
    </xdr:from>
    <xdr:to>
      <xdr:col>6</xdr:col>
      <xdr:colOff>38100</xdr:colOff>
      <xdr:row>77</xdr:row>
      <xdr:rowOff>168272</xdr:rowOff>
    </xdr:to>
    <xdr:sp macro="" textlink="">
      <xdr:nvSpPr>
        <xdr:cNvPr id="206" name="楕円 205"/>
        <xdr:cNvSpPr/>
      </xdr:nvSpPr>
      <xdr:spPr>
        <a:xfrm>
          <a:off x="1079500" y="132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159399</xdr:rowOff>
    </xdr:from>
    <xdr:ext cx="599010" cy="259045"/>
    <xdr:sp macro="" textlink="">
      <xdr:nvSpPr>
        <xdr:cNvPr id="207" name="テキスト ボックス 206"/>
        <xdr:cNvSpPr txBox="1"/>
      </xdr:nvSpPr>
      <xdr:spPr>
        <a:xfrm>
          <a:off x="830795" y="1336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80770</xdr:rowOff>
    </xdr:from>
    <xdr:to>
      <xdr:col>24</xdr:col>
      <xdr:colOff>63500</xdr:colOff>
      <xdr:row>98</xdr:row>
      <xdr:rowOff>115159</xdr:rowOff>
    </xdr:to>
    <xdr:cxnSp macro="">
      <xdr:nvCxnSpPr>
        <xdr:cNvPr id="239" name="直線コネクタ 238"/>
        <xdr:cNvCxnSpPr/>
      </xdr:nvCxnSpPr>
      <xdr:spPr>
        <a:xfrm>
          <a:off x="3797300" y="16882870"/>
          <a:ext cx="8382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33531</xdr:rowOff>
    </xdr:from>
    <xdr:to>
      <xdr:col>19</xdr:col>
      <xdr:colOff>177800</xdr:colOff>
      <xdr:row>98</xdr:row>
      <xdr:rowOff>80770</xdr:rowOff>
    </xdr:to>
    <xdr:cxnSp macro="">
      <xdr:nvCxnSpPr>
        <xdr:cNvPr id="242" name="直線コネクタ 241"/>
        <xdr:cNvCxnSpPr/>
      </xdr:nvCxnSpPr>
      <xdr:spPr>
        <a:xfrm>
          <a:off x="2908300" y="16835631"/>
          <a:ext cx="889000" cy="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5316</xdr:rowOff>
    </xdr:from>
    <xdr:to>
      <xdr:col>15</xdr:col>
      <xdr:colOff>50800</xdr:colOff>
      <xdr:row>98</xdr:row>
      <xdr:rowOff>33531</xdr:rowOff>
    </xdr:to>
    <xdr:cxnSp macro="">
      <xdr:nvCxnSpPr>
        <xdr:cNvPr id="245" name="直線コネクタ 244"/>
        <xdr:cNvCxnSpPr/>
      </xdr:nvCxnSpPr>
      <xdr:spPr>
        <a:xfrm>
          <a:off x="2019300" y="16807416"/>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5316</xdr:rowOff>
    </xdr:from>
    <xdr:to>
      <xdr:col>10</xdr:col>
      <xdr:colOff>114300</xdr:colOff>
      <xdr:row>98</xdr:row>
      <xdr:rowOff>35916</xdr:rowOff>
    </xdr:to>
    <xdr:cxnSp macro="">
      <xdr:nvCxnSpPr>
        <xdr:cNvPr id="248" name="直線コネクタ 247"/>
        <xdr:cNvCxnSpPr/>
      </xdr:nvCxnSpPr>
      <xdr:spPr>
        <a:xfrm flipV="1">
          <a:off x="1130300" y="16807416"/>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64359</xdr:rowOff>
    </xdr:from>
    <xdr:to>
      <xdr:col>24</xdr:col>
      <xdr:colOff>114300</xdr:colOff>
      <xdr:row>98</xdr:row>
      <xdr:rowOff>165959</xdr:rowOff>
    </xdr:to>
    <xdr:sp macro="" textlink="">
      <xdr:nvSpPr>
        <xdr:cNvPr id="258" name="楕円 257"/>
        <xdr:cNvSpPr/>
      </xdr:nvSpPr>
      <xdr:spPr>
        <a:xfrm>
          <a:off x="4584700" y="168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42786</xdr:rowOff>
    </xdr:from>
    <xdr:ext cx="534377" cy="259045"/>
    <xdr:sp macro="" textlink="">
      <xdr:nvSpPr>
        <xdr:cNvPr id="259" name="衛生費該当値テキスト"/>
        <xdr:cNvSpPr txBox="1"/>
      </xdr:nvSpPr>
      <xdr:spPr>
        <a:xfrm>
          <a:off x="4686300" y="168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29970</xdr:rowOff>
    </xdr:from>
    <xdr:to>
      <xdr:col>20</xdr:col>
      <xdr:colOff>38100</xdr:colOff>
      <xdr:row>98</xdr:row>
      <xdr:rowOff>131570</xdr:rowOff>
    </xdr:to>
    <xdr:sp macro="" textlink="">
      <xdr:nvSpPr>
        <xdr:cNvPr id="260" name="楕円 259"/>
        <xdr:cNvSpPr/>
      </xdr:nvSpPr>
      <xdr:spPr>
        <a:xfrm>
          <a:off x="3746500" y="16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122697</xdr:rowOff>
    </xdr:from>
    <xdr:ext cx="534377" cy="259045"/>
    <xdr:sp macro="" textlink="">
      <xdr:nvSpPr>
        <xdr:cNvPr id="261" name="テキスト ボックス 260"/>
        <xdr:cNvSpPr txBox="1"/>
      </xdr:nvSpPr>
      <xdr:spPr>
        <a:xfrm>
          <a:off x="3530111" y="169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154181</xdr:rowOff>
    </xdr:from>
    <xdr:to>
      <xdr:col>15</xdr:col>
      <xdr:colOff>101600</xdr:colOff>
      <xdr:row>98</xdr:row>
      <xdr:rowOff>84331</xdr:rowOff>
    </xdr:to>
    <xdr:sp macro="" textlink="">
      <xdr:nvSpPr>
        <xdr:cNvPr id="262" name="楕円 261"/>
        <xdr:cNvSpPr/>
      </xdr:nvSpPr>
      <xdr:spPr>
        <a:xfrm>
          <a:off x="2857500" y="16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100858</xdr:rowOff>
    </xdr:from>
    <xdr:ext cx="534377" cy="259045"/>
    <xdr:sp macro="" textlink="">
      <xdr:nvSpPr>
        <xdr:cNvPr id="263" name="テキスト ボックス 262"/>
        <xdr:cNvSpPr txBox="1"/>
      </xdr:nvSpPr>
      <xdr:spPr>
        <a:xfrm>
          <a:off x="2641111" y="165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125966</xdr:rowOff>
    </xdr:from>
    <xdr:to>
      <xdr:col>10</xdr:col>
      <xdr:colOff>165100</xdr:colOff>
      <xdr:row>98</xdr:row>
      <xdr:rowOff>56116</xdr:rowOff>
    </xdr:to>
    <xdr:sp macro="" textlink="">
      <xdr:nvSpPr>
        <xdr:cNvPr id="264" name="楕円 263"/>
        <xdr:cNvSpPr/>
      </xdr:nvSpPr>
      <xdr:spPr>
        <a:xfrm>
          <a:off x="1968500" y="167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72643</xdr:rowOff>
    </xdr:from>
    <xdr:ext cx="534377" cy="259045"/>
    <xdr:sp macro="" textlink="">
      <xdr:nvSpPr>
        <xdr:cNvPr id="265" name="テキスト ボックス 264"/>
        <xdr:cNvSpPr txBox="1"/>
      </xdr:nvSpPr>
      <xdr:spPr>
        <a:xfrm>
          <a:off x="1752111" y="165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156566</xdr:rowOff>
    </xdr:from>
    <xdr:to>
      <xdr:col>6</xdr:col>
      <xdr:colOff>38100</xdr:colOff>
      <xdr:row>98</xdr:row>
      <xdr:rowOff>86716</xdr:rowOff>
    </xdr:to>
    <xdr:sp macro="" textlink="">
      <xdr:nvSpPr>
        <xdr:cNvPr id="266" name="楕円 265"/>
        <xdr:cNvSpPr/>
      </xdr:nvSpPr>
      <xdr:spPr>
        <a:xfrm>
          <a:off x="10795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77843</xdr:rowOff>
    </xdr:from>
    <xdr:ext cx="534377" cy="259045"/>
    <xdr:sp macro="" textlink="">
      <xdr:nvSpPr>
        <xdr:cNvPr id="267" name="テキスト ボックス 266"/>
        <xdr:cNvSpPr txBox="1"/>
      </xdr:nvSpPr>
      <xdr:spPr>
        <a:xfrm>
          <a:off x="863111" y="168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34544</xdr:rowOff>
    </xdr:from>
    <xdr:to>
      <xdr:col>55</xdr:col>
      <xdr:colOff>0</xdr:colOff>
      <xdr:row>38</xdr:row>
      <xdr:rowOff>37211</xdr:rowOff>
    </xdr:to>
    <xdr:cxnSp macro="">
      <xdr:nvCxnSpPr>
        <xdr:cNvPr id="296" name="直線コネクタ 295"/>
        <xdr:cNvCxnSpPr/>
      </xdr:nvCxnSpPr>
      <xdr:spPr>
        <a:xfrm>
          <a:off x="9639300" y="654964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145796</xdr:rowOff>
    </xdr:from>
    <xdr:to>
      <xdr:col>50</xdr:col>
      <xdr:colOff>114300</xdr:colOff>
      <xdr:row>38</xdr:row>
      <xdr:rowOff>34544</xdr:rowOff>
    </xdr:to>
    <xdr:cxnSp macro="">
      <xdr:nvCxnSpPr>
        <xdr:cNvPr id="299" name="直線コネクタ 298"/>
        <xdr:cNvCxnSpPr/>
      </xdr:nvCxnSpPr>
      <xdr:spPr>
        <a:xfrm>
          <a:off x="8750300" y="6489446"/>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138557</xdr:rowOff>
    </xdr:from>
    <xdr:to>
      <xdr:col>45</xdr:col>
      <xdr:colOff>177800</xdr:colOff>
      <xdr:row>37</xdr:row>
      <xdr:rowOff>145796</xdr:rowOff>
    </xdr:to>
    <xdr:cxnSp macro="">
      <xdr:nvCxnSpPr>
        <xdr:cNvPr id="302" name="直線コネクタ 301"/>
        <xdr:cNvCxnSpPr/>
      </xdr:nvCxnSpPr>
      <xdr:spPr>
        <a:xfrm>
          <a:off x="7861300" y="64822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48260</xdr:rowOff>
    </xdr:from>
    <xdr:to>
      <xdr:col>41</xdr:col>
      <xdr:colOff>50800</xdr:colOff>
      <xdr:row>37</xdr:row>
      <xdr:rowOff>138557</xdr:rowOff>
    </xdr:to>
    <xdr:cxnSp macro="">
      <xdr:nvCxnSpPr>
        <xdr:cNvPr id="305" name="直線コネクタ 304"/>
        <xdr:cNvCxnSpPr/>
      </xdr:nvCxnSpPr>
      <xdr:spPr>
        <a:xfrm>
          <a:off x="6972300" y="6391910"/>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315" name="楕円 314"/>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136288</xdr:rowOff>
    </xdr:from>
    <xdr:ext cx="378565" cy="259045"/>
    <xdr:sp macro="" textlink="">
      <xdr:nvSpPr>
        <xdr:cNvPr id="316" name="労働費該当値テキスト"/>
        <xdr:cNvSpPr txBox="1"/>
      </xdr:nvSpPr>
      <xdr:spPr>
        <a:xfrm>
          <a:off x="10528300" y="6479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155194</xdr:rowOff>
    </xdr:from>
    <xdr:to>
      <xdr:col>50</xdr:col>
      <xdr:colOff>165100</xdr:colOff>
      <xdr:row>38</xdr:row>
      <xdr:rowOff>85344</xdr:rowOff>
    </xdr:to>
    <xdr:sp macro="" textlink="">
      <xdr:nvSpPr>
        <xdr:cNvPr id="317" name="楕円 316"/>
        <xdr:cNvSpPr/>
      </xdr:nvSpPr>
      <xdr:spPr>
        <a:xfrm>
          <a:off x="9588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76471</xdr:rowOff>
    </xdr:from>
    <xdr:ext cx="378565" cy="259045"/>
    <xdr:sp macro="" textlink="">
      <xdr:nvSpPr>
        <xdr:cNvPr id="318" name="テキスト ボックス 317"/>
        <xdr:cNvSpPr txBox="1"/>
      </xdr:nvSpPr>
      <xdr:spPr>
        <a:xfrm>
          <a:off x="9450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94996</xdr:rowOff>
    </xdr:from>
    <xdr:to>
      <xdr:col>46</xdr:col>
      <xdr:colOff>38100</xdr:colOff>
      <xdr:row>38</xdr:row>
      <xdr:rowOff>25146</xdr:rowOff>
    </xdr:to>
    <xdr:sp macro="" textlink="">
      <xdr:nvSpPr>
        <xdr:cNvPr id="319" name="楕円 318"/>
        <xdr:cNvSpPr/>
      </xdr:nvSpPr>
      <xdr:spPr>
        <a:xfrm>
          <a:off x="8699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16273</xdr:rowOff>
    </xdr:from>
    <xdr:ext cx="378565" cy="259045"/>
    <xdr:sp macro="" textlink="">
      <xdr:nvSpPr>
        <xdr:cNvPr id="320" name="テキスト ボックス 319"/>
        <xdr:cNvSpPr txBox="1"/>
      </xdr:nvSpPr>
      <xdr:spPr>
        <a:xfrm>
          <a:off x="8561017" y="653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87757</xdr:rowOff>
    </xdr:from>
    <xdr:to>
      <xdr:col>41</xdr:col>
      <xdr:colOff>101600</xdr:colOff>
      <xdr:row>38</xdr:row>
      <xdr:rowOff>17907</xdr:rowOff>
    </xdr:to>
    <xdr:sp macro="" textlink="">
      <xdr:nvSpPr>
        <xdr:cNvPr id="321" name="楕円 320"/>
        <xdr:cNvSpPr/>
      </xdr:nvSpPr>
      <xdr:spPr>
        <a:xfrm>
          <a:off x="7810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9034</xdr:rowOff>
    </xdr:from>
    <xdr:ext cx="378565" cy="259045"/>
    <xdr:sp macro="" textlink="">
      <xdr:nvSpPr>
        <xdr:cNvPr id="322" name="テキスト ボックス 321"/>
        <xdr:cNvSpPr txBox="1"/>
      </xdr:nvSpPr>
      <xdr:spPr>
        <a:xfrm>
          <a:off x="7672017" y="65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168910</xdr:rowOff>
    </xdr:from>
    <xdr:to>
      <xdr:col>36</xdr:col>
      <xdr:colOff>165100</xdr:colOff>
      <xdr:row>37</xdr:row>
      <xdr:rowOff>99060</xdr:rowOff>
    </xdr:to>
    <xdr:sp macro="" textlink="">
      <xdr:nvSpPr>
        <xdr:cNvPr id="323" name="楕円 322"/>
        <xdr:cNvSpPr/>
      </xdr:nvSpPr>
      <xdr:spPr>
        <a:xfrm>
          <a:off x="692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90187</xdr:rowOff>
    </xdr:from>
    <xdr:ext cx="378565" cy="259045"/>
    <xdr:sp macro="" textlink="">
      <xdr:nvSpPr>
        <xdr:cNvPr id="324" name="テキスト ボックス 323"/>
        <xdr:cNvSpPr txBox="1"/>
      </xdr:nvSpPr>
      <xdr:spPr>
        <a:xfrm>
          <a:off x="6783017"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84265</xdr:rowOff>
    </xdr:from>
    <xdr:to>
      <xdr:col>55</xdr:col>
      <xdr:colOff>0</xdr:colOff>
      <xdr:row>58</xdr:row>
      <xdr:rowOff>118364</xdr:rowOff>
    </xdr:to>
    <xdr:cxnSp macro="">
      <xdr:nvCxnSpPr>
        <xdr:cNvPr id="353" name="直線コネクタ 352"/>
        <xdr:cNvCxnSpPr/>
      </xdr:nvCxnSpPr>
      <xdr:spPr>
        <a:xfrm>
          <a:off x="9639300" y="10028365"/>
          <a:ext cx="8382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84265</xdr:rowOff>
    </xdr:from>
    <xdr:to>
      <xdr:col>50</xdr:col>
      <xdr:colOff>114300</xdr:colOff>
      <xdr:row>58</xdr:row>
      <xdr:rowOff>104153</xdr:rowOff>
    </xdr:to>
    <xdr:cxnSp macro="">
      <xdr:nvCxnSpPr>
        <xdr:cNvPr id="356" name="直線コネクタ 355"/>
        <xdr:cNvCxnSpPr/>
      </xdr:nvCxnSpPr>
      <xdr:spPr>
        <a:xfrm flipV="1">
          <a:off x="8750300" y="10028365"/>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104153</xdr:rowOff>
    </xdr:from>
    <xdr:to>
      <xdr:col>45</xdr:col>
      <xdr:colOff>177800</xdr:colOff>
      <xdr:row>58</xdr:row>
      <xdr:rowOff>113202</xdr:rowOff>
    </xdr:to>
    <xdr:cxnSp macro="">
      <xdr:nvCxnSpPr>
        <xdr:cNvPr id="359" name="直線コネクタ 358"/>
        <xdr:cNvCxnSpPr/>
      </xdr:nvCxnSpPr>
      <xdr:spPr>
        <a:xfrm flipV="1">
          <a:off x="7861300" y="1004825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83198</xdr:rowOff>
    </xdr:from>
    <xdr:to>
      <xdr:col>41</xdr:col>
      <xdr:colOff>50800</xdr:colOff>
      <xdr:row>58</xdr:row>
      <xdr:rowOff>113202</xdr:rowOff>
    </xdr:to>
    <xdr:cxnSp macro="">
      <xdr:nvCxnSpPr>
        <xdr:cNvPr id="362" name="直線コネクタ 361"/>
        <xdr:cNvCxnSpPr/>
      </xdr:nvCxnSpPr>
      <xdr:spPr>
        <a:xfrm>
          <a:off x="6972300" y="10027298"/>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67564</xdr:rowOff>
    </xdr:from>
    <xdr:to>
      <xdr:col>55</xdr:col>
      <xdr:colOff>50800</xdr:colOff>
      <xdr:row>58</xdr:row>
      <xdr:rowOff>169164</xdr:rowOff>
    </xdr:to>
    <xdr:sp macro="" textlink="">
      <xdr:nvSpPr>
        <xdr:cNvPr id="372" name="楕円 371"/>
        <xdr:cNvSpPr/>
      </xdr:nvSpPr>
      <xdr:spPr>
        <a:xfrm>
          <a:off x="10426700" y="100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30637</xdr:rowOff>
    </xdr:from>
    <xdr:ext cx="469744" cy="259045"/>
    <xdr:sp macro="" textlink="">
      <xdr:nvSpPr>
        <xdr:cNvPr id="373" name="農林水産業費該当値テキスト"/>
        <xdr:cNvSpPr txBox="1"/>
      </xdr:nvSpPr>
      <xdr:spPr>
        <a:xfrm>
          <a:off x="10528300" y="99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33465</xdr:rowOff>
    </xdr:from>
    <xdr:to>
      <xdr:col>50</xdr:col>
      <xdr:colOff>165100</xdr:colOff>
      <xdr:row>58</xdr:row>
      <xdr:rowOff>135065</xdr:rowOff>
    </xdr:to>
    <xdr:sp macro="" textlink="">
      <xdr:nvSpPr>
        <xdr:cNvPr id="374" name="楕円 373"/>
        <xdr:cNvSpPr/>
      </xdr:nvSpPr>
      <xdr:spPr>
        <a:xfrm>
          <a:off x="9588500" y="99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151592</xdr:rowOff>
    </xdr:from>
    <xdr:ext cx="469744" cy="259045"/>
    <xdr:sp macro="" textlink="">
      <xdr:nvSpPr>
        <xdr:cNvPr id="375" name="テキスト ボックス 374"/>
        <xdr:cNvSpPr txBox="1"/>
      </xdr:nvSpPr>
      <xdr:spPr>
        <a:xfrm>
          <a:off x="9404428" y="975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53353</xdr:rowOff>
    </xdr:from>
    <xdr:to>
      <xdr:col>46</xdr:col>
      <xdr:colOff>38100</xdr:colOff>
      <xdr:row>58</xdr:row>
      <xdr:rowOff>154953</xdr:rowOff>
    </xdr:to>
    <xdr:sp macro="" textlink="">
      <xdr:nvSpPr>
        <xdr:cNvPr id="376" name="楕円 375"/>
        <xdr:cNvSpPr/>
      </xdr:nvSpPr>
      <xdr:spPr>
        <a:xfrm>
          <a:off x="8699500" y="9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30</xdr:rowOff>
    </xdr:from>
    <xdr:ext cx="469744" cy="259045"/>
    <xdr:sp macro="" textlink="">
      <xdr:nvSpPr>
        <xdr:cNvPr id="377" name="テキスト ボックス 376"/>
        <xdr:cNvSpPr txBox="1"/>
      </xdr:nvSpPr>
      <xdr:spPr>
        <a:xfrm>
          <a:off x="8515428" y="977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62402</xdr:rowOff>
    </xdr:from>
    <xdr:to>
      <xdr:col>41</xdr:col>
      <xdr:colOff>101600</xdr:colOff>
      <xdr:row>58</xdr:row>
      <xdr:rowOff>164002</xdr:rowOff>
    </xdr:to>
    <xdr:sp macro="" textlink="">
      <xdr:nvSpPr>
        <xdr:cNvPr id="378" name="楕円 377"/>
        <xdr:cNvSpPr/>
      </xdr:nvSpPr>
      <xdr:spPr>
        <a:xfrm>
          <a:off x="7810500" y="100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155129</xdr:rowOff>
    </xdr:from>
    <xdr:ext cx="469744" cy="259045"/>
    <xdr:sp macro="" textlink="">
      <xdr:nvSpPr>
        <xdr:cNvPr id="379" name="テキスト ボックス 378"/>
        <xdr:cNvSpPr txBox="1"/>
      </xdr:nvSpPr>
      <xdr:spPr>
        <a:xfrm>
          <a:off x="7626428" y="1009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32398</xdr:rowOff>
    </xdr:from>
    <xdr:to>
      <xdr:col>36</xdr:col>
      <xdr:colOff>165100</xdr:colOff>
      <xdr:row>58</xdr:row>
      <xdr:rowOff>133998</xdr:rowOff>
    </xdr:to>
    <xdr:sp macro="" textlink="">
      <xdr:nvSpPr>
        <xdr:cNvPr id="380" name="楕円 379"/>
        <xdr:cNvSpPr/>
      </xdr:nvSpPr>
      <xdr:spPr>
        <a:xfrm>
          <a:off x="6921500" y="99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125125</xdr:rowOff>
    </xdr:from>
    <xdr:ext cx="469744" cy="259045"/>
    <xdr:sp macro="" textlink="">
      <xdr:nvSpPr>
        <xdr:cNvPr id="381" name="テキスト ボックス 380"/>
        <xdr:cNvSpPr txBox="1"/>
      </xdr:nvSpPr>
      <xdr:spPr>
        <a:xfrm>
          <a:off x="6737428" y="1006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60651</xdr:rowOff>
    </xdr:from>
    <xdr:to>
      <xdr:col>55</xdr:col>
      <xdr:colOff>0</xdr:colOff>
      <xdr:row>77</xdr:row>
      <xdr:rowOff>99237</xdr:rowOff>
    </xdr:to>
    <xdr:cxnSp macro="">
      <xdr:nvCxnSpPr>
        <xdr:cNvPr id="408" name="直線コネクタ 407"/>
        <xdr:cNvCxnSpPr/>
      </xdr:nvCxnSpPr>
      <xdr:spPr>
        <a:xfrm flipV="1">
          <a:off x="9639300" y="13262301"/>
          <a:ext cx="838200" cy="3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89957</xdr:rowOff>
    </xdr:from>
    <xdr:to>
      <xdr:col>50</xdr:col>
      <xdr:colOff>114300</xdr:colOff>
      <xdr:row>77</xdr:row>
      <xdr:rowOff>99237</xdr:rowOff>
    </xdr:to>
    <xdr:cxnSp macro="">
      <xdr:nvCxnSpPr>
        <xdr:cNvPr id="411" name="直線コネクタ 410"/>
        <xdr:cNvCxnSpPr/>
      </xdr:nvCxnSpPr>
      <xdr:spPr>
        <a:xfrm>
          <a:off x="8750300" y="13291607"/>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6975</xdr:rowOff>
    </xdr:from>
    <xdr:to>
      <xdr:col>45</xdr:col>
      <xdr:colOff>177800</xdr:colOff>
      <xdr:row>77</xdr:row>
      <xdr:rowOff>89957</xdr:rowOff>
    </xdr:to>
    <xdr:cxnSp macro="">
      <xdr:nvCxnSpPr>
        <xdr:cNvPr id="414" name="直線コネクタ 413"/>
        <xdr:cNvCxnSpPr/>
      </xdr:nvCxnSpPr>
      <xdr:spPr>
        <a:xfrm>
          <a:off x="7861300" y="13208625"/>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6975</xdr:rowOff>
    </xdr:from>
    <xdr:to>
      <xdr:col>41</xdr:col>
      <xdr:colOff>50800</xdr:colOff>
      <xdr:row>77</xdr:row>
      <xdr:rowOff>68194</xdr:rowOff>
    </xdr:to>
    <xdr:cxnSp macro="">
      <xdr:nvCxnSpPr>
        <xdr:cNvPr id="417" name="直線コネクタ 416"/>
        <xdr:cNvCxnSpPr/>
      </xdr:nvCxnSpPr>
      <xdr:spPr>
        <a:xfrm flipV="1">
          <a:off x="6972300" y="13208625"/>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9851</xdr:rowOff>
    </xdr:from>
    <xdr:to>
      <xdr:col>55</xdr:col>
      <xdr:colOff>50800</xdr:colOff>
      <xdr:row>77</xdr:row>
      <xdr:rowOff>111451</xdr:rowOff>
    </xdr:to>
    <xdr:sp macro="" textlink="">
      <xdr:nvSpPr>
        <xdr:cNvPr id="427" name="楕円 426"/>
        <xdr:cNvSpPr/>
      </xdr:nvSpPr>
      <xdr:spPr>
        <a:xfrm>
          <a:off x="10426700" y="132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159728</xdr:rowOff>
    </xdr:from>
    <xdr:ext cx="469744" cy="259045"/>
    <xdr:sp macro="" textlink="">
      <xdr:nvSpPr>
        <xdr:cNvPr id="428" name="商工費該当値テキスト"/>
        <xdr:cNvSpPr txBox="1"/>
      </xdr:nvSpPr>
      <xdr:spPr>
        <a:xfrm>
          <a:off x="10528300" y="1318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48437</xdr:rowOff>
    </xdr:from>
    <xdr:to>
      <xdr:col>50</xdr:col>
      <xdr:colOff>165100</xdr:colOff>
      <xdr:row>77</xdr:row>
      <xdr:rowOff>150037</xdr:rowOff>
    </xdr:to>
    <xdr:sp macro="" textlink="">
      <xdr:nvSpPr>
        <xdr:cNvPr id="429" name="楕円 428"/>
        <xdr:cNvSpPr/>
      </xdr:nvSpPr>
      <xdr:spPr>
        <a:xfrm>
          <a:off x="9588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141164</xdr:rowOff>
    </xdr:from>
    <xdr:ext cx="469744" cy="259045"/>
    <xdr:sp macro="" textlink="">
      <xdr:nvSpPr>
        <xdr:cNvPr id="430" name="テキスト ボックス 429"/>
        <xdr:cNvSpPr txBox="1"/>
      </xdr:nvSpPr>
      <xdr:spPr>
        <a:xfrm>
          <a:off x="9404428"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39157</xdr:rowOff>
    </xdr:from>
    <xdr:to>
      <xdr:col>46</xdr:col>
      <xdr:colOff>38100</xdr:colOff>
      <xdr:row>77</xdr:row>
      <xdr:rowOff>140757</xdr:rowOff>
    </xdr:to>
    <xdr:sp macro="" textlink="">
      <xdr:nvSpPr>
        <xdr:cNvPr id="431" name="楕円 430"/>
        <xdr:cNvSpPr/>
      </xdr:nvSpPr>
      <xdr:spPr>
        <a:xfrm>
          <a:off x="8699500" y="132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131884</xdr:rowOff>
    </xdr:from>
    <xdr:ext cx="469744" cy="259045"/>
    <xdr:sp macro="" textlink="">
      <xdr:nvSpPr>
        <xdr:cNvPr id="432" name="テキスト ボックス 431"/>
        <xdr:cNvSpPr txBox="1"/>
      </xdr:nvSpPr>
      <xdr:spPr>
        <a:xfrm>
          <a:off x="8515428" y="133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127625</xdr:rowOff>
    </xdr:from>
    <xdr:to>
      <xdr:col>41</xdr:col>
      <xdr:colOff>101600</xdr:colOff>
      <xdr:row>77</xdr:row>
      <xdr:rowOff>57775</xdr:rowOff>
    </xdr:to>
    <xdr:sp macro="" textlink="">
      <xdr:nvSpPr>
        <xdr:cNvPr id="433" name="楕円 432"/>
        <xdr:cNvSpPr/>
      </xdr:nvSpPr>
      <xdr:spPr>
        <a:xfrm>
          <a:off x="7810500" y="131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74302</xdr:rowOff>
    </xdr:from>
    <xdr:ext cx="469744" cy="259045"/>
    <xdr:sp macro="" textlink="">
      <xdr:nvSpPr>
        <xdr:cNvPr id="434" name="テキスト ボックス 433"/>
        <xdr:cNvSpPr txBox="1"/>
      </xdr:nvSpPr>
      <xdr:spPr>
        <a:xfrm>
          <a:off x="7626428" y="1293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17394</xdr:rowOff>
    </xdr:from>
    <xdr:to>
      <xdr:col>36</xdr:col>
      <xdr:colOff>165100</xdr:colOff>
      <xdr:row>77</xdr:row>
      <xdr:rowOff>118994</xdr:rowOff>
    </xdr:to>
    <xdr:sp macro="" textlink="">
      <xdr:nvSpPr>
        <xdr:cNvPr id="435" name="楕円 434"/>
        <xdr:cNvSpPr/>
      </xdr:nvSpPr>
      <xdr:spPr>
        <a:xfrm>
          <a:off x="6921500" y="132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110121</xdr:rowOff>
    </xdr:from>
    <xdr:ext cx="469744" cy="259045"/>
    <xdr:sp macro="" textlink="">
      <xdr:nvSpPr>
        <xdr:cNvPr id="436" name="テキスト ボックス 435"/>
        <xdr:cNvSpPr txBox="1"/>
      </xdr:nvSpPr>
      <xdr:spPr>
        <a:xfrm>
          <a:off x="6737428" y="1331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130310</xdr:rowOff>
    </xdr:from>
    <xdr:to>
      <xdr:col>55</xdr:col>
      <xdr:colOff>0</xdr:colOff>
      <xdr:row>97</xdr:row>
      <xdr:rowOff>164343</xdr:rowOff>
    </xdr:to>
    <xdr:cxnSp macro="">
      <xdr:nvCxnSpPr>
        <xdr:cNvPr id="463" name="直線コネクタ 462"/>
        <xdr:cNvCxnSpPr/>
      </xdr:nvCxnSpPr>
      <xdr:spPr>
        <a:xfrm flipV="1">
          <a:off x="9639300" y="16760960"/>
          <a:ext cx="838200" cy="3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164343</xdr:rowOff>
    </xdr:from>
    <xdr:to>
      <xdr:col>50</xdr:col>
      <xdr:colOff>114300</xdr:colOff>
      <xdr:row>97</xdr:row>
      <xdr:rowOff>168911</xdr:rowOff>
    </xdr:to>
    <xdr:cxnSp macro="">
      <xdr:nvCxnSpPr>
        <xdr:cNvPr id="466" name="直線コネクタ 465"/>
        <xdr:cNvCxnSpPr/>
      </xdr:nvCxnSpPr>
      <xdr:spPr>
        <a:xfrm flipV="1">
          <a:off x="8750300" y="16794993"/>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143632</xdr:rowOff>
    </xdr:from>
    <xdr:to>
      <xdr:col>45</xdr:col>
      <xdr:colOff>177800</xdr:colOff>
      <xdr:row>97</xdr:row>
      <xdr:rowOff>168911</xdr:rowOff>
    </xdr:to>
    <xdr:cxnSp macro="">
      <xdr:nvCxnSpPr>
        <xdr:cNvPr id="469" name="直線コネクタ 468"/>
        <xdr:cNvCxnSpPr/>
      </xdr:nvCxnSpPr>
      <xdr:spPr>
        <a:xfrm>
          <a:off x="7861300" y="1677428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143632</xdr:rowOff>
    </xdr:from>
    <xdr:to>
      <xdr:col>41</xdr:col>
      <xdr:colOff>50800</xdr:colOff>
      <xdr:row>98</xdr:row>
      <xdr:rowOff>17335</xdr:rowOff>
    </xdr:to>
    <xdr:cxnSp macro="">
      <xdr:nvCxnSpPr>
        <xdr:cNvPr id="472" name="直線コネクタ 471"/>
        <xdr:cNvCxnSpPr/>
      </xdr:nvCxnSpPr>
      <xdr:spPr>
        <a:xfrm flipV="1">
          <a:off x="6972300" y="16774282"/>
          <a:ext cx="889000" cy="4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79510</xdr:rowOff>
    </xdr:from>
    <xdr:to>
      <xdr:col>55</xdr:col>
      <xdr:colOff>50800</xdr:colOff>
      <xdr:row>98</xdr:row>
      <xdr:rowOff>9660</xdr:rowOff>
    </xdr:to>
    <xdr:sp macro="" textlink="">
      <xdr:nvSpPr>
        <xdr:cNvPr id="482" name="楕円 481"/>
        <xdr:cNvSpPr/>
      </xdr:nvSpPr>
      <xdr:spPr>
        <a:xfrm>
          <a:off x="10426700" y="16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38887</xdr:rowOff>
    </xdr:from>
    <xdr:ext cx="534377" cy="259045"/>
    <xdr:sp macro="" textlink="">
      <xdr:nvSpPr>
        <xdr:cNvPr id="483" name="土木費該当値テキスト"/>
        <xdr:cNvSpPr txBox="1"/>
      </xdr:nvSpPr>
      <xdr:spPr>
        <a:xfrm>
          <a:off x="10528300" y="16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113543</xdr:rowOff>
    </xdr:from>
    <xdr:to>
      <xdr:col>50</xdr:col>
      <xdr:colOff>165100</xdr:colOff>
      <xdr:row>98</xdr:row>
      <xdr:rowOff>43693</xdr:rowOff>
    </xdr:to>
    <xdr:sp macro="" textlink="">
      <xdr:nvSpPr>
        <xdr:cNvPr id="484" name="楕円 483"/>
        <xdr:cNvSpPr/>
      </xdr:nvSpPr>
      <xdr:spPr>
        <a:xfrm>
          <a:off x="9588500" y="1674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34820</xdr:rowOff>
    </xdr:from>
    <xdr:ext cx="534377" cy="259045"/>
    <xdr:sp macro="" textlink="">
      <xdr:nvSpPr>
        <xdr:cNvPr id="485" name="テキスト ボックス 484"/>
        <xdr:cNvSpPr txBox="1"/>
      </xdr:nvSpPr>
      <xdr:spPr>
        <a:xfrm>
          <a:off x="9372111" y="16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118111</xdr:rowOff>
    </xdr:from>
    <xdr:to>
      <xdr:col>46</xdr:col>
      <xdr:colOff>38100</xdr:colOff>
      <xdr:row>98</xdr:row>
      <xdr:rowOff>48261</xdr:rowOff>
    </xdr:to>
    <xdr:sp macro="" textlink="">
      <xdr:nvSpPr>
        <xdr:cNvPr id="486" name="楕円 485"/>
        <xdr:cNvSpPr/>
      </xdr:nvSpPr>
      <xdr:spPr>
        <a:xfrm>
          <a:off x="8699500" y="167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39388</xdr:rowOff>
    </xdr:from>
    <xdr:ext cx="534377" cy="259045"/>
    <xdr:sp macro="" textlink="">
      <xdr:nvSpPr>
        <xdr:cNvPr id="487" name="テキスト ボックス 486"/>
        <xdr:cNvSpPr txBox="1"/>
      </xdr:nvSpPr>
      <xdr:spPr>
        <a:xfrm>
          <a:off x="8483111" y="168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92832</xdr:rowOff>
    </xdr:from>
    <xdr:to>
      <xdr:col>41</xdr:col>
      <xdr:colOff>101600</xdr:colOff>
      <xdr:row>98</xdr:row>
      <xdr:rowOff>22982</xdr:rowOff>
    </xdr:to>
    <xdr:sp macro="" textlink="">
      <xdr:nvSpPr>
        <xdr:cNvPr id="488" name="楕円 487"/>
        <xdr:cNvSpPr/>
      </xdr:nvSpPr>
      <xdr:spPr>
        <a:xfrm>
          <a:off x="7810500" y="167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14109</xdr:rowOff>
    </xdr:from>
    <xdr:ext cx="534377" cy="259045"/>
    <xdr:sp macro="" textlink="">
      <xdr:nvSpPr>
        <xdr:cNvPr id="489" name="テキスト ボックス 488"/>
        <xdr:cNvSpPr txBox="1"/>
      </xdr:nvSpPr>
      <xdr:spPr>
        <a:xfrm>
          <a:off x="7594111" y="168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137985</xdr:rowOff>
    </xdr:from>
    <xdr:to>
      <xdr:col>36</xdr:col>
      <xdr:colOff>165100</xdr:colOff>
      <xdr:row>98</xdr:row>
      <xdr:rowOff>68135</xdr:rowOff>
    </xdr:to>
    <xdr:sp macro="" textlink="">
      <xdr:nvSpPr>
        <xdr:cNvPr id="490" name="楕円 489"/>
        <xdr:cNvSpPr/>
      </xdr:nvSpPr>
      <xdr:spPr>
        <a:xfrm>
          <a:off x="6921500" y="167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59262</xdr:rowOff>
    </xdr:from>
    <xdr:ext cx="534377" cy="259045"/>
    <xdr:sp macro="" textlink="">
      <xdr:nvSpPr>
        <xdr:cNvPr id="491" name="テキスト ボックス 490"/>
        <xdr:cNvSpPr txBox="1"/>
      </xdr:nvSpPr>
      <xdr:spPr>
        <a:xfrm>
          <a:off x="6705111" y="168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23114</xdr:rowOff>
    </xdr:from>
    <xdr:to>
      <xdr:col>85</xdr:col>
      <xdr:colOff>127000</xdr:colOff>
      <xdr:row>38</xdr:row>
      <xdr:rowOff>71303</xdr:rowOff>
    </xdr:to>
    <xdr:cxnSp macro="">
      <xdr:nvCxnSpPr>
        <xdr:cNvPr id="519" name="直線コネクタ 518"/>
        <xdr:cNvCxnSpPr/>
      </xdr:nvCxnSpPr>
      <xdr:spPr>
        <a:xfrm flipV="1">
          <a:off x="15481300" y="6538214"/>
          <a:ext cx="8382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71303</xdr:rowOff>
    </xdr:from>
    <xdr:to>
      <xdr:col>81</xdr:col>
      <xdr:colOff>50800</xdr:colOff>
      <xdr:row>38</xdr:row>
      <xdr:rowOff>122738</xdr:rowOff>
    </xdr:to>
    <xdr:cxnSp macro="">
      <xdr:nvCxnSpPr>
        <xdr:cNvPr id="522" name="直線コネクタ 521"/>
        <xdr:cNvCxnSpPr/>
      </xdr:nvCxnSpPr>
      <xdr:spPr>
        <a:xfrm flipV="1">
          <a:off x="14592300" y="6586403"/>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115560</xdr:rowOff>
    </xdr:from>
    <xdr:to>
      <xdr:col>76</xdr:col>
      <xdr:colOff>114300</xdr:colOff>
      <xdr:row>38</xdr:row>
      <xdr:rowOff>122738</xdr:rowOff>
    </xdr:to>
    <xdr:cxnSp macro="">
      <xdr:nvCxnSpPr>
        <xdr:cNvPr id="525" name="直線コネクタ 524"/>
        <xdr:cNvCxnSpPr/>
      </xdr:nvCxnSpPr>
      <xdr:spPr>
        <a:xfrm>
          <a:off x="13703300" y="6630660"/>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115560</xdr:rowOff>
    </xdr:from>
    <xdr:to>
      <xdr:col>71</xdr:col>
      <xdr:colOff>177800</xdr:colOff>
      <xdr:row>38</xdr:row>
      <xdr:rowOff>118120</xdr:rowOff>
    </xdr:to>
    <xdr:cxnSp macro="">
      <xdr:nvCxnSpPr>
        <xdr:cNvPr id="528" name="直線コネクタ 527"/>
        <xdr:cNvCxnSpPr/>
      </xdr:nvCxnSpPr>
      <xdr:spPr>
        <a:xfrm flipV="1">
          <a:off x="12814300" y="663066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143764</xdr:rowOff>
    </xdr:from>
    <xdr:to>
      <xdr:col>85</xdr:col>
      <xdr:colOff>177800</xdr:colOff>
      <xdr:row>38</xdr:row>
      <xdr:rowOff>73914</xdr:rowOff>
    </xdr:to>
    <xdr:sp macro="" textlink="">
      <xdr:nvSpPr>
        <xdr:cNvPr id="538" name="楕円 537"/>
        <xdr:cNvSpPr/>
      </xdr:nvSpPr>
      <xdr:spPr>
        <a:xfrm>
          <a:off x="16268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122191</xdr:rowOff>
    </xdr:from>
    <xdr:ext cx="534377" cy="259045"/>
    <xdr:sp macro="" textlink="">
      <xdr:nvSpPr>
        <xdr:cNvPr id="539" name="消防費該当値テキスト"/>
        <xdr:cNvSpPr txBox="1"/>
      </xdr:nvSpPr>
      <xdr:spPr>
        <a:xfrm>
          <a:off x="16370300" y="64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20503</xdr:rowOff>
    </xdr:from>
    <xdr:to>
      <xdr:col>81</xdr:col>
      <xdr:colOff>101600</xdr:colOff>
      <xdr:row>38</xdr:row>
      <xdr:rowOff>122103</xdr:rowOff>
    </xdr:to>
    <xdr:sp macro="" textlink="">
      <xdr:nvSpPr>
        <xdr:cNvPr id="540" name="楕円 539"/>
        <xdr:cNvSpPr/>
      </xdr:nvSpPr>
      <xdr:spPr>
        <a:xfrm>
          <a:off x="15430500" y="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113230</xdr:rowOff>
    </xdr:from>
    <xdr:ext cx="534377" cy="259045"/>
    <xdr:sp macro="" textlink="">
      <xdr:nvSpPr>
        <xdr:cNvPr id="541" name="テキスト ボックス 540"/>
        <xdr:cNvSpPr txBox="1"/>
      </xdr:nvSpPr>
      <xdr:spPr>
        <a:xfrm>
          <a:off x="15214111" y="66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71938</xdr:rowOff>
    </xdr:from>
    <xdr:to>
      <xdr:col>76</xdr:col>
      <xdr:colOff>165100</xdr:colOff>
      <xdr:row>39</xdr:row>
      <xdr:rowOff>2088</xdr:rowOff>
    </xdr:to>
    <xdr:sp macro="" textlink="">
      <xdr:nvSpPr>
        <xdr:cNvPr id="542" name="楕円 541"/>
        <xdr:cNvSpPr/>
      </xdr:nvSpPr>
      <xdr:spPr>
        <a:xfrm>
          <a:off x="14541500" y="65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164665</xdr:rowOff>
    </xdr:from>
    <xdr:ext cx="534377" cy="259045"/>
    <xdr:sp macro="" textlink="">
      <xdr:nvSpPr>
        <xdr:cNvPr id="543" name="テキスト ボックス 542"/>
        <xdr:cNvSpPr txBox="1"/>
      </xdr:nvSpPr>
      <xdr:spPr>
        <a:xfrm>
          <a:off x="14325111" y="667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64760</xdr:rowOff>
    </xdr:from>
    <xdr:to>
      <xdr:col>72</xdr:col>
      <xdr:colOff>38100</xdr:colOff>
      <xdr:row>38</xdr:row>
      <xdr:rowOff>166360</xdr:rowOff>
    </xdr:to>
    <xdr:sp macro="" textlink="">
      <xdr:nvSpPr>
        <xdr:cNvPr id="544" name="楕円 543"/>
        <xdr:cNvSpPr/>
      </xdr:nvSpPr>
      <xdr:spPr>
        <a:xfrm>
          <a:off x="13652500" y="65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157487</xdr:rowOff>
    </xdr:from>
    <xdr:ext cx="534377" cy="259045"/>
    <xdr:sp macro="" textlink="">
      <xdr:nvSpPr>
        <xdr:cNvPr id="545" name="テキスト ボックス 544"/>
        <xdr:cNvSpPr txBox="1"/>
      </xdr:nvSpPr>
      <xdr:spPr>
        <a:xfrm>
          <a:off x="13436111" y="66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67320</xdr:rowOff>
    </xdr:from>
    <xdr:to>
      <xdr:col>67</xdr:col>
      <xdr:colOff>101600</xdr:colOff>
      <xdr:row>38</xdr:row>
      <xdr:rowOff>168920</xdr:rowOff>
    </xdr:to>
    <xdr:sp macro="" textlink="">
      <xdr:nvSpPr>
        <xdr:cNvPr id="546" name="楕円 545"/>
        <xdr:cNvSpPr/>
      </xdr:nvSpPr>
      <xdr:spPr>
        <a:xfrm>
          <a:off x="12763500" y="65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160047</xdr:rowOff>
    </xdr:from>
    <xdr:ext cx="534377" cy="259045"/>
    <xdr:sp macro="" textlink="">
      <xdr:nvSpPr>
        <xdr:cNvPr id="547" name="テキスト ボックス 546"/>
        <xdr:cNvSpPr txBox="1"/>
      </xdr:nvSpPr>
      <xdr:spPr>
        <a:xfrm>
          <a:off x="12547111" y="667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141224</xdr:rowOff>
    </xdr:from>
    <xdr:to>
      <xdr:col>85</xdr:col>
      <xdr:colOff>127000</xdr:colOff>
      <xdr:row>57</xdr:row>
      <xdr:rowOff>133871</xdr:rowOff>
    </xdr:to>
    <xdr:cxnSp macro="">
      <xdr:nvCxnSpPr>
        <xdr:cNvPr id="577" name="直線コネクタ 576"/>
        <xdr:cNvCxnSpPr/>
      </xdr:nvCxnSpPr>
      <xdr:spPr>
        <a:xfrm flipV="1">
          <a:off x="15481300" y="9228074"/>
          <a:ext cx="838200" cy="67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133871</xdr:rowOff>
    </xdr:from>
    <xdr:to>
      <xdr:col>81</xdr:col>
      <xdr:colOff>50800</xdr:colOff>
      <xdr:row>58</xdr:row>
      <xdr:rowOff>79540</xdr:rowOff>
    </xdr:to>
    <xdr:cxnSp macro="">
      <xdr:nvCxnSpPr>
        <xdr:cNvPr id="580" name="直線コネクタ 579"/>
        <xdr:cNvCxnSpPr/>
      </xdr:nvCxnSpPr>
      <xdr:spPr>
        <a:xfrm flipV="1">
          <a:off x="14592300" y="9906521"/>
          <a:ext cx="889000" cy="1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49670</xdr:rowOff>
    </xdr:from>
    <xdr:to>
      <xdr:col>76</xdr:col>
      <xdr:colOff>114300</xdr:colOff>
      <xdr:row>58</xdr:row>
      <xdr:rowOff>79540</xdr:rowOff>
    </xdr:to>
    <xdr:cxnSp macro="">
      <xdr:nvCxnSpPr>
        <xdr:cNvPr id="583" name="直線コネクタ 582"/>
        <xdr:cNvCxnSpPr/>
      </xdr:nvCxnSpPr>
      <xdr:spPr>
        <a:xfrm>
          <a:off x="13703300" y="9993770"/>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117221</xdr:rowOff>
    </xdr:from>
    <xdr:to>
      <xdr:col>71</xdr:col>
      <xdr:colOff>177800</xdr:colOff>
      <xdr:row>58</xdr:row>
      <xdr:rowOff>49670</xdr:rowOff>
    </xdr:to>
    <xdr:cxnSp macro="">
      <xdr:nvCxnSpPr>
        <xdr:cNvPr id="586" name="直線コネクタ 585"/>
        <xdr:cNvCxnSpPr/>
      </xdr:nvCxnSpPr>
      <xdr:spPr>
        <a:xfrm>
          <a:off x="12814300" y="9889871"/>
          <a:ext cx="8890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90424</xdr:rowOff>
    </xdr:from>
    <xdr:to>
      <xdr:col>85</xdr:col>
      <xdr:colOff>177800</xdr:colOff>
      <xdr:row>54</xdr:row>
      <xdr:rowOff>20574</xdr:rowOff>
    </xdr:to>
    <xdr:sp macro="" textlink="">
      <xdr:nvSpPr>
        <xdr:cNvPr id="596" name="楕円 595"/>
        <xdr:cNvSpPr/>
      </xdr:nvSpPr>
      <xdr:spPr>
        <a:xfrm>
          <a:off x="16268700" y="91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113301</xdr:rowOff>
    </xdr:from>
    <xdr:ext cx="534377" cy="259045"/>
    <xdr:sp macro="" textlink="">
      <xdr:nvSpPr>
        <xdr:cNvPr id="597" name="教育費該当値テキスト"/>
        <xdr:cNvSpPr txBox="1"/>
      </xdr:nvSpPr>
      <xdr:spPr>
        <a:xfrm>
          <a:off x="16370300" y="902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83071</xdr:rowOff>
    </xdr:from>
    <xdr:to>
      <xdr:col>81</xdr:col>
      <xdr:colOff>101600</xdr:colOff>
      <xdr:row>58</xdr:row>
      <xdr:rowOff>13221</xdr:rowOff>
    </xdr:to>
    <xdr:sp macro="" textlink="">
      <xdr:nvSpPr>
        <xdr:cNvPr id="598" name="楕円 597"/>
        <xdr:cNvSpPr/>
      </xdr:nvSpPr>
      <xdr:spPr>
        <a:xfrm>
          <a:off x="15430500" y="98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4348</xdr:rowOff>
    </xdr:from>
    <xdr:ext cx="534377" cy="259045"/>
    <xdr:sp macro="" textlink="">
      <xdr:nvSpPr>
        <xdr:cNvPr id="599" name="テキスト ボックス 598"/>
        <xdr:cNvSpPr txBox="1"/>
      </xdr:nvSpPr>
      <xdr:spPr>
        <a:xfrm>
          <a:off x="15214111" y="99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28740</xdr:rowOff>
    </xdr:from>
    <xdr:to>
      <xdr:col>76</xdr:col>
      <xdr:colOff>165100</xdr:colOff>
      <xdr:row>58</xdr:row>
      <xdr:rowOff>130340</xdr:rowOff>
    </xdr:to>
    <xdr:sp macro="" textlink="">
      <xdr:nvSpPr>
        <xdr:cNvPr id="600" name="楕円 599"/>
        <xdr:cNvSpPr/>
      </xdr:nvSpPr>
      <xdr:spPr>
        <a:xfrm>
          <a:off x="14541500" y="99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121467</xdr:rowOff>
    </xdr:from>
    <xdr:ext cx="534377" cy="259045"/>
    <xdr:sp macro="" textlink="">
      <xdr:nvSpPr>
        <xdr:cNvPr id="601" name="テキスト ボックス 600"/>
        <xdr:cNvSpPr txBox="1"/>
      </xdr:nvSpPr>
      <xdr:spPr>
        <a:xfrm>
          <a:off x="14325111" y="100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170320</xdr:rowOff>
    </xdr:from>
    <xdr:to>
      <xdr:col>72</xdr:col>
      <xdr:colOff>38100</xdr:colOff>
      <xdr:row>58</xdr:row>
      <xdr:rowOff>100470</xdr:rowOff>
    </xdr:to>
    <xdr:sp macro="" textlink="">
      <xdr:nvSpPr>
        <xdr:cNvPr id="602" name="楕円 601"/>
        <xdr:cNvSpPr/>
      </xdr:nvSpPr>
      <xdr:spPr>
        <a:xfrm>
          <a:off x="13652500" y="99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91597</xdr:rowOff>
    </xdr:from>
    <xdr:ext cx="534377" cy="259045"/>
    <xdr:sp macro="" textlink="">
      <xdr:nvSpPr>
        <xdr:cNvPr id="603" name="テキスト ボックス 602"/>
        <xdr:cNvSpPr txBox="1"/>
      </xdr:nvSpPr>
      <xdr:spPr>
        <a:xfrm>
          <a:off x="13436111" y="100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66421</xdr:rowOff>
    </xdr:from>
    <xdr:to>
      <xdr:col>67</xdr:col>
      <xdr:colOff>101600</xdr:colOff>
      <xdr:row>57</xdr:row>
      <xdr:rowOff>168021</xdr:rowOff>
    </xdr:to>
    <xdr:sp macro="" textlink="">
      <xdr:nvSpPr>
        <xdr:cNvPr id="604" name="楕円 603"/>
        <xdr:cNvSpPr/>
      </xdr:nvSpPr>
      <xdr:spPr>
        <a:xfrm>
          <a:off x="12763500" y="98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159148</xdr:rowOff>
    </xdr:from>
    <xdr:ext cx="534377" cy="259045"/>
    <xdr:sp macro="" textlink="">
      <xdr:nvSpPr>
        <xdr:cNvPr id="605" name="テキスト ボックス 604"/>
        <xdr:cNvSpPr txBox="1"/>
      </xdr:nvSpPr>
      <xdr:spPr>
        <a:xfrm>
          <a:off x="12547111" y="99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20676</xdr:rowOff>
    </xdr:from>
    <xdr:to>
      <xdr:col>85</xdr:col>
      <xdr:colOff>127000</xdr:colOff>
      <xdr:row>79</xdr:row>
      <xdr:rowOff>23648</xdr:rowOff>
    </xdr:to>
    <xdr:cxnSp macro="">
      <xdr:nvCxnSpPr>
        <xdr:cNvPr id="634" name="直線コネクタ 633"/>
        <xdr:cNvCxnSpPr/>
      </xdr:nvCxnSpPr>
      <xdr:spPr>
        <a:xfrm>
          <a:off x="15481300" y="1356522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20676</xdr:rowOff>
    </xdr:from>
    <xdr:to>
      <xdr:col>81</xdr:col>
      <xdr:colOff>50800</xdr:colOff>
      <xdr:row>79</xdr:row>
      <xdr:rowOff>44450</xdr:rowOff>
    </xdr:to>
    <xdr:cxnSp macro="">
      <xdr:nvCxnSpPr>
        <xdr:cNvPr id="637" name="直線コネクタ 636"/>
        <xdr:cNvCxnSpPr/>
      </xdr:nvCxnSpPr>
      <xdr:spPr>
        <a:xfrm flipV="1">
          <a:off x="14592300" y="1356522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39" name="テキスト ボックス 638"/>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44107</xdr:rowOff>
    </xdr:from>
    <xdr:to>
      <xdr:col>76</xdr:col>
      <xdr:colOff>114300</xdr:colOff>
      <xdr:row>79</xdr:row>
      <xdr:rowOff>44450</xdr:rowOff>
    </xdr:to>
    <xdr:cxnSp macro="">
      <xdr:nvCxnSpPr>
        <xdr:cNvPr id="640" name="直線コネクタ 639"/>
        <xdr:cNvCxnSpPr/>
      </xdr:nvCxnSpPr>
      <xdr:spPr>
        <a:xfrm>
          <a:off x="13703300" y="13588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162979</xdr:rowOff>
    </xdr:from>
    <xdr:to>
      <xdr:col>71</xdr:col>
      <xdr:colOff>177800</xdr:colOff>
      <xdr:row>79</xdr:row>
      <xdr:rowOff>44107</xdr:rowOff>
    </xdr:to>
    <xdr:cxnSp macro="">
      <xdr:nvCxnSpPr>
        <xdr:cNvPr id="643" name="直線コネクタ 642"/>
        <xdr:cNvCxnSpPr/>
      </xdr:nvCxnSpPr>
      <xdr:spPr>
        <a:xfrm>
          <a:off x="12814300" y="1353607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144298</xdr:rowOff>
    </xdr:from>
    <xdr:to>
      <xdr:col>85</xdr:col>
      <xdr:colOff>177800</xdr:colOff>
      <xdr:row>79</xdr:row>
      <xdr:rowOff>74448</xdr:rowOff>
    </xdr:to>
    <xdr:sp macro="" textlink="">
      <xdr:nvSpPr>
        <xdr:cNvPr id="653" name="楕円 652"/>
        <xdr:cNvSpPr/>
      </xdr:nvSpPr>
      <xdr:spPr>
        <a:xfrm>
          <a:off x="162687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141326</xdr:rowOff>
    </xdr:from>
    <xdr:to>
      <xdr:col>81</xdr:col>
      <xdr:colOff>101600</xdr:colOff>
      <xdr:row>79</xdr:row>
      <xdr:rowOff>71476</xdr:rowOff>
    </xdr:to>
    <xdr:sp macro="" textlink="">
      <xdr:nvSpPr>
        <xdr:cNvPr id="655" name="楕円 654"/>
        <xdr:cNvSpPr/>
      </xdr:nvSpPr>
      <xdr:spPr>
        <a:xfrm>
          <a:off x="15430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88003</xdr:rowOff>
    </xdr:from>
    <xdr:ext cx="378565" cy="259045"/>
    <xdr:sp macro="" textlink="">
      <xdr:nvSpPr>
        <xdr:cNvPr id="656" name="テキスト ボックス 655"/>
        <xdr:cNvSpPr txBox="1"/>
      </xdr:nvSpPr>
      <xdr:spPr>
        <a:xfrm>
          <a:off x="15292017" y="13289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164757</xdr:rowOff>
    </xdr:from>
    <xdr:to>
      <xdr:col>72</xdr:col>
      <xdr:colOff>38100</xdr:colOff>
      <xdr:row>79</xdr:row>
      <xdr:rowOff>94907</xdr:rowOff>
    </xdr:to>
    <xdr:sp macro="" textlink="">
      <xdr:nvSpPr>
        <xdr:cNvPr id="659" name="楕円 658"/>
        <xdr:cNvSpPr/>
      </xdr:nvSpPr>
      <xdr:spPr>
        <a:xfrm>
          <a:off x="13652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86034</xdr:rowOff>
    </xdr:from>
    <xdr:ext cx="249299" cy="259045"/>
    <xdr:sp macro="" textlink="">
      <xdr:nvSpPr>
        <xdr:cNvPr id="660" name="テキスト ボックス 659"/>
        <xdr:cNvSpPr txBox="1"/>
      </xdr:nvSpPr>
      <xdr:spPr>
        <a:xfrm>
          <a:off x="13578650" y="13630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112179</xdr:rowOff>
    </xdr:from>
    <xdr:to>
      <xdr:col>67</xdr:col>
      <xdr:colOff>101600</xdr:colOff>
      <xdr:row>79</xdr:row>
      <xdr:rowOff>42329</xdr:rowOff>
    </xdr:to>
    <xdr:sp macro="" textlink="">
      <xdr:nvSpPr>
        <xdr:cNvPr id="661" name="楕円 660"/>
        <xdr:cNvSpPr/>
      </xdr:nvSpPr>
      <xdr:spPr>
        <a:xfrm>
          <a:off x="12763500" y="134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33456</xdr:rowOff>
    </xdr:from>
    <xdr:ext cx="469744" cy="259045"/>
    <xdr:sp macro="" textlink="">
      <xdr:nvSpPr>
        <xdr:cNvPr id="662" name="テキスト ボックス 661"/>
        <xdr:cNvSpPr txBox="1"/>
      </xdr:nvSpPr>
      <xdr:spPr>
        <a:xfrm>
          <a:off x="12579428" y="1357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136172</xdr:rowOff>
    </xdr:from>
    <xdr:to>
      <xdr:col>85</xdr:col>
      <xdr:colOff>127000</xdr:colOff>
      <xdr:row>97</xdr:row>
      <xdr:rowOff>140029</xdr:rowOff>
    </xdr:to>
    <xdr:cxnSp macro="">
      <xdr:nvCxnSpPr>
        <xdr:cNvPr id="695" name="直線コネクタ 694"/>
        <xdr:cNvCxnSpPr/>
      </xdr:nvCxnSpPr>
      <xdr:spPr>
        <a:xfrm>
          <a:off x="15481300" y="16766822"/>
          <a:ext cx="8382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135099</xdr:rowOff>
    </xdr:from>
    <xdr:to>
      <xdr:col>81</xdr:col>
      <xdr:colOff>50800</xdr:colOff>
      <xdr:row>97</xdr:row>
      <xdr:rowOff>136172</xdr:rowOff>
    </xdr:to>
    <xdr:cxnSp macro="">
      <xdr:nvCxnSpPr>
        <xdr:cNvPr id="698" name="直線コネクタ 697"/>
        <xdr:cNvCxnSpPr/>
      </xdr:nvCxnSpPr>
      <xdr:spPr>
        <a:xfrm>
          <a:off x="14592300" y="16765749"/>
          <a:ext cx="8890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135099</xdr:rowOff>
    </xdr:from>
    <xdr:to>
      <xdr:col>76</xdr:col>
      <xdr:colOff>114300</xdr:colOff>
      <xdr:row>97</xdr:row>
      <xdr:rowOff>154160</xdr:rowOff>
    </xdr:to>
    <xdr:cxnSp macro="">
      <xdr:nvCxnSpPr>
        <xdr:cNvPr id="701" name="直線コネクタ 700"/>
        <xdr:cNvCxnSpPr/>
      </xdr:nvCxnSpPr>
      <xdr:spPr>
        <a:xfrm flipV="1">
          <a:off x="13703300" y="16765749"/>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154160</xdr:rowOff>
    </xdr:from>
    <xdr:to>
      <xdr:col>71</xdr:col>
      <xdr:colOff>177800</xdr:colOff>
      <xdr:row>97</xdr:row>
      <xdr:rowOff>157716</xdr:rowOff>
    </xdr:to>
    <xdr:cxnSp macro="">
      <xdr:nvCxnSpPr>
        <xdr:cNvPr id="704" name="直線コネクタ 703"/>
        <xdr:cNvCxnSpPr/>
      </xdr:nvCxnSpPr>
      <xdr:spPr>
        <a:xfrm flipV="1">
          <a:off x="12814300" y="1678481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89229</xdr:rowOff>
    </xdr:from>
    <xdr:to>
      <xdr:col>85</xdr:col>
      <xdr:colOff>177800</xdr:colOff>
      <xdr:row>98</xdr:row>
      <xdr:rowOff>19379</xdr:rowOff>
    </xdr:to>
    <xdr:sp macro="" textlink="">
      <xdr:nvSpPr>
        <xdr:cNvPr id="714" name="楕円 713"/>
        <xdr:cNvSpPr/>
      </xdr:nvSpPr>
      <xdr:spPr>
        <a:xfrm>
          <a:off x="16268700" y="1671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67656</xdr:rowOff>
    </xdr:from>
    <xdr:ext cx="534377" cy="259045"/>
    <xdr:sp macro="" textlink="">
      <xdr:nvSpPr>
        <xdr:cNvPr id="715" name="公債費該当値テキスト"/>
        <xdr:cNvSpPr txBox="1"/>
      </xdr:nvSpPr>
      <xdr:spPr>
        <a:xfrm>
          <a:off x="16370300" y="166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85372</xdr:rowOff>
    </xdr:from>
    <xdr:to>
      <xdr:col>81</xdr:col>
      <xdr:colOff>101600</xdr:colOff>
      <xdr:row>98</xdr:row>
      <xdr:rowOff>15522</xdr:rowOff>
    </xdr:to>
    <xdr:sp macro="" textlink="">
      <xdr:nvSpPr>
        <xdr:cNvPr id="716" name="楕円 715"/>
        <xdr:cNvSpPr/>
      </xdr:nvSpPr>
      <xdr:spPr>
        <a:xfrm>
          <a:off x="15430500" y="167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6649</xdr:rowOff>
    </xdr:from>
    <xdr:ext cx="534377" cy="259045"/>
    <xdr:sp macro="" textlink="">
      <xdr:nvSpPr>
        <xdr:cNvPr id="717" name="テキスト ボックス 716"/>
        <xdr:cNvSpPr txBox="1"/>
      </xdr:nvSpPr>
      <xdr:spPr>
        <a:xfrm>
          <a:off x="15214111" y="168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84299</xdr:rowOff>
    </xdr:from>
    <xdr:to>
      <xdr:col>76</xdr:col>
      <xdr:colOff>165100</xdr:colOff>
      <xdr:row>98</xdr:row>
      <xdr:rowOff>14449</xdr:rowOff>
    </xdr:to>
    <xdr:sp macro="" textlink="">
      <xdr:nvSpPr>
        <xdr:cNvPr id="718" name="楕円 717"/>
        <xdr:cNvSpPr/>
      </xdr:nvSpPr>
      <xdr:spPr>
        <a:xfrm>
          <a:off x="14541500" y="167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5576</xdr:rowOff>
    </xdr:from>
    <xdr:ext cx="534377" cy="259045"/>
    <xdr:sp macro="" textlink="">
      <xdr:nvSpPr>
        <xdr:cNvPr id="719" name="テキスト ボックス 718"/>
        <xdr:cNvSpPr txBox="1"/>
      </xdr:nvSpPr>
      <xdr:spPr>
        <a:xfrm>
          <a:off x="14325111" y="168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103360</xdr:rowOff>
    </xdr:from>
    <xdr:to>
      <xdr:col>72</xdr:col>
      <xdr:colOff>38100</xdr:colOff>
      <xdr:row>98</xdr:row>
      <xdr:rowOff>33510</xdr:rowOff>
    </xdr:to>
    <xdr:sp macro="" textlink="">
      <xdr:nvSpPr>
        <xdr:cNvPr id="720" name="楕円 719"/>
        <xdr:cNvSpPr/>
      </xdr:nvSpPr>
      <xdr:spPr>
        <a:xfrm>
          <a:off x="13652500" y="167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24637</xdr:rowOff>
    </xdr:from>
    <xdr:ext cx="534377" cy="259045"/>
    <xdr:sp macro="" textlink="">
      <xdr:nvSpPr>
        <xdr:cNvPr id="721" name="テキスト ボックス 720"/>
        <xdr:cNvSpPr txBox="1"/>
      </xdr:nvSpPr>
      <xdr:spPr>
        <a:xfrm>
          <a:off x="13436111" y="168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106916</xdr:rowOff>
    </xdr:from>
    <xdr:to>
      <xdr:col>67</xdr:col>
      <xdr:colOff>101600</xdr:colOff>
      <xdr:row>98</xdr:row>
      <xdr:rowOff>37066</xdr:rowOff>
    </xdr:to>
    <xdr:sp macro="" textlink="">
      <xdr:nvSpPr>
        <xdr:cNvPr id="722" name="楕円 721"/>
        <xdr:cNvSpPr/>
      </xdr:nvSpPr>
      <xdr:spPr>
        <a:xfrm>
          <a:off x="12763500" y="167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28193</xdr:rowOff>
    </xdr:from>
    <xdr:ext cx="534377" cy="259045"/>
    <xdr:sp macro="" textlink="">
      <xdr:nvSpPr>
        <xdr:cNvPr id="723" name="テキスト ボックス 722"/>
        <xdr:cNvSpPr txBox="1"/>
      </xdr:nvSpPr>
      <xdr:spPr>
        <a:xfrm>
          <a:off x="12547111" y="1683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全体を見ると、議会費、消防費及び公債費が類似団体と比べかなり低位なものとなっているが、教育費については新設校整備事業の実施による増、又公債費についても２８年度までに整備された大型施設の起債が据置期間をおいて発生し、昨年度に比べ大きく増加している。</a:t>
          </a:r>
        </a:p>
        <a:p>
          <a:r>
            <a:rPr kumimoji="1" lang="ja-JP" altLang="en-US" sz="1300">
              <a:latin typeface="ＭＳ Ｐゴシック" panose="020B0600070205080204" pitchFamily="50" charset="-128"/>
              <a:ea typeface="ＭＳ Ｐゴシック" panose="020B0600070205080204" pitchFamily="50" charset="-128"/>
            </a:rPr>
            <a:t>労働費、農林水産費、商工費及び土木費は、類似団体とほぼ同様の経費であり、その経年変化についても同様となっているが、その中にあって一番のウエイトを持つ土木費は、補助事業を除くと公共下水道負担金・補助金が３億１千万円を超えている。</a:t>
          </a:r>
        </a:p>
        <a:p>
          <a:r>
            <a:rPr kumimoji="1" lang="ja-JP" altLang="en-US" sz="1300">
              <a:latin typeface="ＭＳ Ｐゴシック" panose="020B0600070205080204" pitchFamily="50" charset="-128"/>
              <a:ea typeface="ＭＳ Ｐゴシック" panose="020B0600070205080204" pitchFamily="50" charset="-128"/>
            </a:rPr>
            <a:t>目的別費用の中で民生費が、住民一人あたり</a:t>
          </a:r>
          <a:r>
            <a:rPr kumimoji="1" lang="en-US" altLang="ja-JP" sz="1300">
              <a:latin typeface="ＭＳ Ｐゴシック" panose="020B0600070205080204" pitchFamily="50" charset="-128"/>
              <a:ea typeface="ＭＳ Ｐゴシック" panose="020B0600070205080204" pitchFamily="50" charset="-128"/>
            </a:rPr>
            <a:t>132,165</a:t>
          </a:r>
          <a:r>
            <a:rPr kumimoji="1" lang="ja-JP" altLang="en-US" sz="1300">
              <a:latin typeface="ＭＳ Ｐゴシック" panose="020B0600070205080204" pitchFamily="50" charset="-128"/>
              <a:ea typeface="ＭＳ Ｐゴシック" panose="020B0600070205080204" pitchFamily="50" charset="-128"/>
            </a:rPr>
            <a:t>円と最も高い経費となっている。決算額でみると学童保育クラブ舎建設工事費の皆増、保育所児童運営費委託料などの増があり、今後においても大幅な減少は難しいことから、他の経費の見直し等を検討していかなければならない。</a:t>
          </a:r>
        </a:p>
        <a:p>
          <a:r>
            <a:rPr kumimoji="1" lang="ja-JP" altLang="en-US" sz="1300">
              <a:latin typeface="ＭＳ Ｐゴシック" panose="020B0600070205080204" pitchFamily="50" charset="-128"/>
              <a:ea typeface="ＭＳ Ｐゴシック" panose="020B0600070205080204" pitchFamily="50" charset="-128"/>
            </a:rPr>
            <a:t>衛生費は、一部事務組合に対しての負担金が今後、組合の公債費も減少へ向かうことから逓減の傾向が見られる。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基金残高については、震災復興特別交付税の増額等により、平成２４年度現在高において増額となったものの、以降は減少していたが、平成２７年度に取り組み始めた財政構造改革による成果が一部にみられたことにより同基金の増加とともに実質単年度収支がプラスに転じた。</a:t>
          </a:r>
        </a:p>
        <a:p>
          <a:r>
            <a:rPr kumimoji="1" lang="ja-JP" altLang="en-US" sz="1200">
              <a:latin typeface="ＭＳ ゴシック" pitchFamily="49" charset="-128"/>
              <a:ea typeface="ＭＳ ゴシック" pitchFamily="49" charset="-128"/>
            </a:rPr>
            <a:t>　今後は、少子高齢化・人口減少社会の進行により本市を含めた国全体の経済規模が縮小し、市税及び地方交付税を含めた一般財源の確保が厳しくなることが予見されるが、財政構造改革の推進による中期財政計画に掲げる住民一人あたりの財政調整基金の増加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連結実質赤字比率については、全会計において黒字であることから赤字比率はない。</a:t>
          </a:r>
        </a:p>
        <a:p>
          <a:r>
            <a:rPr kumimoji="1" lang="ja-JP" altLang="en-US" sz="1400">
              <a:latin typeface="ＭＳ ゴシック" pitchFamily="49" charset="-128"/>
              <a:ea typeface="ＭＳ ゴシック" pitchFamily="49" charset="-128"/>
            </a:rPr>
            <a:t>　しかしながら、公営企業に対しては基準外繰出しも行われていることから、今後は、一般会計における一般財源の確保が厳しくなっている現状を鑑み、繰出基準に基づいた繰出しを行うことに努め、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32166_&#28381;&#2781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60</v>
          </cell>
          <cell r="CF51">
            <v>71.8</v>
          </cell>
          <cell r="CN51">
            <v>66.8</v>
          </cell>
          <cell r="CV51">
            <v>59.8</v>
          </cell>
        </row>
        <row r="53">
          <cell r="BX53">
            <v>64.599999999999994</v>
          </cell>
          <cell r="CF53">
            <v>63.4</v>
          </cell>
          <cell r="CN53">
            <v>65.3</v>
          </cell>
          <cell r="CV53">
            <v>65.3</v>
          </cell>
        </row>
        <row r="55">
          <cell r="AN55" t="str">
            <v>類似団体内平均値</v>
          </cell>
          <cell r="BX55">
            <v>33.6</v>
          </cell>
          <cell r="CF55">
            <v>35.299999999999997</v>
          </cell>
          <cell r="CN55">
            <v>31.9</v>
          </cell>
          <cell r="CV55">
            <v>24.2</v>
          </cell>
        </row>
        <row r="57">
          <cell r="BX57">
            <v>56.8</v>
          </cell>
          <cell r="CF57">
            <v>60.4</v>
          </cell>
          <cell r="CN57">
            <v>59.3</v>
          </cell>
          <cell r="CV57">
            <v>59.8</v>
          </cell>
        </row>
        <row r="72">
          <cell r="BP72" t="str">
            <v>H26</v>
          </cell>
          <cell r="BX72" t="str">
            <v>H27</v>
          </cell>
          <cell r="CF72" t="str">
            <v>H28</v>
          </cell>
          <cell r="CN72" t="str">
            <v>H29</v>
          </cell>
          <cell r="CV72" t="str">
            <v>H30</v>
          </cell>
        </row>
        <row r="73">
          <cell r="AN73" t="str">
            <v>当該団体値</v>
          </cell>
          <cell r="BP73">
            <v>52.7</v>
          </cell>
          <cell r="BX73">
            <v>60</v>
          </cell>
          <cell r="CF73">
            <v>71.8</v>
          </cell>
          <cell r="CN73">
            <v>66.8</v>
          </cell>
          <cell r="CV73">
            <v>59.8</v>
          </cell>
        </row>
        <row r="75">
          <cell r="BP75">
            <v>6.4</v>
          </cell>
          <cell r="BX75">
            <v>6.9</v>
          </cell>
          <cell r="CF75">
            <v>7.5</v>
          </cell>
          <cell r="CN75">
            <v>7.2</v>
          </cell>
          <cell r="CV75">
            <v>6.8</v>
          </cell>
        </row>
        <row r="77">
          <cell r="AN77" t="str">
            <v>類似団体内平均値</v>
          </cell>
          <cell r="BP77">
            <v>45.9</v>
          </cell>
          <cell r="BX77">
            <v>33.6</v>
          </cell>
          <cell r="CF77">
            <v>35.299999999999997</v>
          </cell>
          <cell r="CN77">
            <v>31.9</v>
          </cell>
          <cell r="CV77">
            <v>24.2</v>
          </cell>
        </row>
        <row r="79">
          <cell r="BP79">
            <v>8.8000000000000007</v>
          </cell>
          <cell r="BX79">
            <v>7</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81</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83</v>
      </c>
      <c r="C3" s="608"/>
      <c r="D3" s="608"/>
      <c r="E3" s="609"/>
      <c r="F3" s="609"/>
      <c r="G3" s="609"/>
      <c r="H3" s="609"/>
      <c r="I3" s="609"/>
      <c r="J3" s="609"/>
      <c r="K3" s="609"/>
      <c r="L3" s="609" t="s">
        <v>84</v>
      </c>
      <c r="M3" s="609"/>
      <c r="N3" s="609"/>
      <c r="O3" s="609"/>
      <c r="P3" s="609"/>
      <c r="Q3" s="609"/>
      <c r="R3" s="612"/>
      <c r="S3" s="612"/>
      <c r="T3" s="612"/>
      <c r="U3" s="612"/>
      <c r="V3" s="613"/>
      <c r="W3" s="506" t="s">
        <v>85</v>
      </c>
      <c r="X3" s="507"/>
      <c r="Y3" s="507"/>
      <c r="Z3" s="507"/>
      <c r="AA3" s="507"/>
      <c r="AB3" s="608"/>
      <c r="AC3" s="612" t="s">
        <v>86</v>
      </c>
      <c r="AD3" s="507"/>
      <c r="AE3" s="507"/>
      <c r="AF3" s="507"/>
      <c r="AG3" s="507"/>
      <c r="AH3" s="507"/>
      <c r="AI3" s="507"/>
      <c r="AJ3" s="507"/>
      <c r="AK3" s="507"/>
      <c r="AL3" s="574"/>
      <c r="AM3" s="506" t="s">
        <v>87</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88</v>
      </c>
      <c r="BO3" s="507"/>
      <c r="BP3" s="507"/>
      <c r="BQ3" s="507"/>
      <c r="BR3" s="507"/>
      <c r="BS3" s="507"/>
      <c r="BT3" s="507"/>
      <c r="BU3" s="574"/>
      <c r="BV3" s="506" t="s">
        <v>89</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90</v>
      </c>
      <c r="CU3" s="507"/>
      <c r="CV3" s="507"/>
      <c r="CW3" s="507"/>
      <c r="CX3" s="507"/>
      <c r="CY3" s="507"/>
      <c r="CZ3" s="507"/>
      <c r="DA3" s="574"/>
      <c r="DB3" s="506" t="s">
        <v>91</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92</v>
      </c>
      <c r="AZ4" s="420"/>
      <c r="BA4" s="420"/>
      <c r="BB4" s="420"/>
      <c r="BC4" s="420"/>
      <c r="BD4" s="420"/>
      <c r="BE4" s="420"/>
      <c r="BF4" s="420"/>
      <c r="BG4" s="420"/>
      <c r="BH4" s="420"/>
      <c r="BI4" s="420"/>
      <c r="BJ4" s="420"/>
      <c r="BK4" s="420"/>
      <c r="BL4" s="420"/>
      <c r="BM4" s="421"/>
      <c r="BN4" s="422">
        <v>20760878</v>
      </c>
      <c r="BO4" s="423"/>
      <c r="BP4" s="423"/>
      <c r="BQ4" s="423"/>
      <c r="BR4" s="423"/>
      <c r="BS4" s="423"/>
      <c r="BT4" s="423"/>
      <c r="BU4" s="424"/>
      <c r="BV4" s="422">
        <v>18627355</v>
      </c>
      <c r="BW4" s="423"/>
      <c r="BX4" s="423"/>
      <c r="BY4" s="423"/>
      <c r="BZ4" s="423"/>
      <c r="CA4" s="423"/>
      <c r="CB4" s="423"/>
      <c r="CC4" s="424"/>
      <c r="CD4" s="600" t="s">
        <v>93</v>
      </c>
      <c r="CE4" s="601"/>
      <c r="CF4" s="601"/>
      <c r="CG4" s="601"/>
      <c r="CH4" s="601"/>
      <c r="CI4" s="601"/>
      <c r="CJ4" s="601"/>
      <c r="CK4" s="601"/>
      <c r="CL4" s="601"/>
      <c r="CM4" s="601"/>
      <c r="CN4" s="601"/>
      <c r="CO4" s="601"/>
      <c r="CP4" s="601"/>
      <c r="CQ4" s="601"/>
      <c r="CR4" s="601"/>
      <c r="CS4" s="602"/>
      <c r="CT4" s="603">
        <v>3.3</v>
      </c>
      <c r="CU4" s="604"/>
      <c r="CV4" s="604"/>
      <c r="CW4" s="604"/>
      <c r="CX4" s="604"/>
      <c r="CY4" s="604"/>
      <c r="CZ4" s="604"/>
      <c r="DA4" s="605"/>
      <c r="DB4" s="603">
        <v>2.7</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94</v>
      </c>
      <c r="AN5" s="401"/>
      <c r="AO5" s="401"/>
      <c r="AP5" s="401"/>
      <c r="AQ5" s="401"/>
      <c r="AR5" s="401"/>
      <c r="AS5" s="401"/>
      <c r="AT5" s="402"/>
      <c r="AU5" s="484" t="s">
        <v>95</v>
      </c>
      <c r="AV5" s="485"/>
      <c r="AW5" s="485"/>
      <c r="AX5" s="485"/>
      <c r="AY5" s="407" t="s">
        <v>96</v>
      </c>
      <c r="AZ5" s="408"/>
      <c r="BA5" s="408"/>
      <c r="BB5" s="408"/>
      <c r="BC5" s="408"/>
      <c r="BD5" s="408"/>
      <c r="BE5" s="408"/>
      <c r="BF5" s="408"/>
      <c r="BG5" s="408"/>
      <c r="BH5" s="408"/>
      <c r="BI5" s="408"/>
      <c r="BJ5" s="408"/>
      <c r="BK5" s="408"/>
      <c r="BL5" s="408"/>
      <c r="BM5" s="409"/>
      <c r="BN5" s="427">
        <v>20323885</v>
      </c>
      <c r="BO5" s="428"/>
      <c r="BP5" s="428"/>
      <c r="BQ5" s="428"/>
      <c r="BR5" s="428"/>
      <c r="BS5" s="428"/>
      <c r="BT5" s="428"/>
      <c r="BU5" s="429"/>
      <c r="BV5" s="427">
        <v>18155467</v>
      </c>
      <c r="BW5" s="428"/>
      <c r="BX5" s="428"/>
      <c r="BY5" s="428"/>
      <c r="BZ5" s="428"/>
      <c r="CA5" s="428"/>
      <c r="CB5" s="428"/>
      <c r="CC5" s="429"/>
      <c r="CD5" s="436" t="s">
        <v>97</v>
      </c>
      <c r="CE5" s="437"/>
      <c r="CF5" s="437"/>
      <c r="CG5" s="437"/>
      <c r="CH5" s="437"/>
      <c r="CI5" s="437"/>
      <c r="CJ5" s="437"/>
      <c r="CK5" s="437"/>
      <c r="CL5" s="437"/>
      <c r="CM5" s="437"/>
      <c r="CN5" s="437"/>
      <c r="CO5" s="437"/>
      <c r="CP5" s="437"/>
      <c r="CQ5" s="437"/>
      <c r="CR5" s="437"/>
      <c r="CS5" s="438"/>
      <c r="CT5" s="397">
        <v>89.7</v>
      </c>
      <c r="CU5" s="398"/>
      <c r="CV5" s="398"/>
      <c r="CW5" s="398"/>
      <c r="CX5" s="398"/>
      <c r="CY5" s="398"/>
      <c r="CZ5" s="398"/>
      <c r="DA5" s="399"/>
      <c r="DB5" s="397">
        <v>91.8</v>
      </c>
      <c r="DC5" s="398"/>
      <c r="DD5" s="398"/>
      <c r="DE5" s="398"/>
      <c r="DF5" s="398"/>
      <c r="DG5" s="398"/>
      <c r="DH5" s="398"/>
      <c r="DI5" s="399"/>
      <c r="DJ5" s="185"/>
      <c r="DK5" s="185"/>
      <c r="DL5" s="185"/>
      <c r="DM5" s="185"/>
      <c r="DN5" s="185"/>
      <c r="DO5" s="185"/>
    </row>
    <row r="6" spans="1:119" ht="18.75" customHeight="1">
      <c r="A6" s="186"/>
      <c r="B6" s="580" t="s">
        <v>98</v>
      </c>
      <c r="C6" s="441"/>
      <c r="D6" s="441"/>
      <c r="E6" s="581"/>
      <c r="F6" s="581"/>
      <c r="G6" s="581"/>
      <c r="H6" s="581"/>
      <c r="I6" s="581"/>
      <c r="J6" s="581"/>
      <c r="K6" s="581"/>
      <c r="L6" s="581" t="s">
        <v>99</v>
      </c>
      <c r="M6" s="581"/>
      <c r="N6" s="581"/>
      <c r="O6" s="581"/>
      <c r="P6" s="581"/>
      <c r="Q6" s="581"/>
      <c r="R6" s="465"/>
      <c r="S6" s="465"/>
      <c r="T6" s="465"/>
      <c r="U6" s="465"/>
      <c r="V6" s="587"/>
      <c r="W6" s="518" t="s">
        <v>100</v>
      </c>
      <c r="X6" s="440"/>
      <c r="Y6" s="440"/>
      <c r="Z6" s="440"/>
      <c r="AA6" s="440"/>
      <c r="AB6" s="441"/>
      <c r="AC6" s="592" t="s">
        <v>101</v>
      </c>
      <c r="AD6" s="593"/>
      <c r="AE6" s="593"/>
      <c r="AF6" s="593"/>
      <c r="AG6" s="593"/>
      <c r="AH6" s="593"/>
      <c r="AI6" s="593"/>
      <c r="AJ6" s="593"/>
      <c r="AK6" s="593"/>
      <c r="AL6" s="594"/>
      <c r="AM6" s="496" t="s">
        <v>102</v>
      </c>
      <c r="AN6" s="401"/>
      <c r="AO6" s="401"/>
      <c r="AP6" s="401"/>
      <c r="AQ6" s="401"/>
      <c r="AR6" s="401"/>
      <c r="AS6" s="401"/>
      <c r="AT6" s="402"/>
      <c r="AU6" s="484" t="s">
        <v>103</v>
      </c>
      <c r="AV6" s="485"/>
      <c r="AW6" s="485"/>
      <c r="AX6" s="485"/>
      <c r="AY6" s="407" t="s">
        <v>104</v>
      </c>
      <c r="AZ6" s="408"/>
      <c r="BA6" s="408"/>
      <c r="BB6" s="408"/>
      <c r="BC6" s="408"/>
      <c r="BD6" s="408"/>
      <c r="BE6" s="408"/>
      <c r="BF6" s="408"/>
      <c r="BG6" s="408"/>
      <c r="BH6" s="408"/>
      <c r="BI6" s="408"/>
      <c r="BJ6" s="408"/>
      <c r="BK6" s="408"/>
      <c r="BL6" s="408"/>
      <c r="BM6" s="409"/>
      <c r="BN6" s="427">
        <v>436993</v>
      </c>
      <c r="BO6" s="428"/>
      <c r="BP6" s="428"/>
      <c r="BQ6" s="428"/>
      <c r="BR6" s="428"/>
      <c r="BS6" s="428"/>
      <c r="BT6" s="428"/>
      <c r="BU6" s="429"/>
      <c r="BV6" s="427">
        <v>471888</v>
      </c>
      <c r="BW6" s="428"/>
      <c r="BX6" s="428"/>
      <c r="BY6" s="428"/>
      <c r="BZ6" s="428"/>
      <c r="CA6" s="428"/>
      <c r="CB6" s="428"/>
      <c r="CC6" s="429"/>
      <c r="CD6" s="436" t="s">
        <v>105</v>
      </c>
      <c r="CE6" s="437"/>
      <c r="CF6" s="437"/>
      <c r="CG6" s="437"/>
      <c r="CH6" s="437"/>
      <c r="CI6" s="437"/>
      <c r="CJ6" s="437"/>
      <c r="CK6" s="437"/>
      <c r="CL6" s="437"/>
      <c r="CM6" s="437"/>
      <c r="CN6" s="437"/>
      <c r="CO6" s="437"/>
      <c r="CP6" s="437"/>
      <c r="CQ6" s="437"/>
      <c r="CR6" s="437"/>
      <c r="CS6" s="438"/>
      <c r="CT6" s="577">
        <v>95.7</v>
      </c>
      <c r="CU6" s="578"/>
      <c r="CV6" s="578"/>
      <c r="CW6" s="578"/>
      <c r="CX6" s="578"/>
      <c r="CY6" s="578"/>
      <c r="CZ6" s="578"/>
      <c r="DA6" s="579"/>
      <c r="DB6" s="577">
        <v>97.6</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106</v>
      </c>
      <c r="AN7" s="401"/>
      <c r="AO7" s="401"/>
      <c r="AP7" s="401"/>
      <c r="AQ7" s="401"/>
      <c r="AR7" s="401"/>
      <c r="AS7" s="401"/>
      <c r="AT7" s="402"/>
      <c r="AU7" s="484" t="s">
        <v>103</v>
      </c>
      <c r="AV7" s="485"/>
      <c r="AW7" s="485"/>
      <c r="AX7" s="485"/>
      <c r="AY7" s="407" t="s">
        <v>107</v>
      </c>
      <c r="AZ7" s="408"/>
      <c r="BA7" s="408"/>
      <c r="BB7" s="408"/>
      <c r="BC7" s="408"/>
      <c r="BD7" s="408"/>
      <c r="BE7" s="408"/>
      <c r="BF7" s="408"/>
      <c r="BG7" s="408"/>
      <c r="BH7" s="408"/>
      <c r="BI7" s="408"/>
      <c r="BJ7" s="408"/>
      <c r="BK7" s="408"/>
      <c r="BL7" s="408"/>
      <c r="BM7" s="409"/>
      <c r="BN7" s="427">
        <v>85674</v>
      </c>
      <c r="BO7" s="428"/>
      <c r="BP7" s="428"/>
      <c r="BQ7" s="428"/>
      <c r="BR7" s="428"/>
      <c r="BS7" s="428"/>
      <c r="BT7" s="428"/>
      <c r="BU7" s="429"/>
      <c r="BV7" s="427">
        <v>181890</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10560957</v>
      </c>
      <c r="CU7" s="428"/>
      <c r="CV7" s="428"/>
      <c r="CW7" s="428"/>
      <c r="CX7" s="428"/>
      <c r="CY7" s="428"/>
      <c r="CZ7" s="428"/>
      <c r="DA7" s="429"/>
      <c r="DB7" s="427">
        <v>10545605</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351319</v>
      </c>
      <c r="BO8" s="428"/>
      <c r="BP8" s="428"/>
      <c r="BQ8" s="428"/>
      <c r="BR8" s="428"/>
      <c r="BS8" s="428"/>
      <c r="BT8" s="428"/>
      <c r="BU8" s="429"/>
      <c r="BV8" s="427">
        <v>289998</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0.59</v>
      </c>
      <c r="CU8" s="541"/>
      <c r="CV8" s="541"/>
      <c r="CW8" s="541"/>
      <c r="CX8" s="541"/>
      <c r="CY8" s="541"/>
      <c r="CZ8" s="541"/>
      <c r="DA8" s="542"/>
      <c r="DB8" s="540">
        <v>0.57999999999999996</v>
      </c>
      <c r="DC8" s="541"/>
      <c r="DD8" s="541"/>
      <c r="DE8" s="541"/>
      <c r="DF8" s="541"/>
      <c r="DG8" s="541"/>
      <c r="DH8" s="541"/>
      <c r="DI8" s="542"/>
      <c r="DJ8" s="185"/>
      <c r="DK8" s="185"/>
      <c r="DL8" s="185"/>
      <c r="DM8" s="185"/>
      <c r="DN8" s="185"/>
      <c r="DO8" s="185"/>
    </row>
    <row r="9" spans="1:119" ht="18.75" customHeight="1" thickBot="1">
      <c r="A9" s="186"/>
      <c r="B9" s="566" t="s">
        <v>113</v>
      </c>
      <c r="C9" s="567"/>
      <c r="D9" s="567"/>
      <c r="E9" s="567"/>
      <c r="F9" s="567"/>
      <c r="G9" s="567"/>
      <c r="H9" s="567"/>
      <c r="I9" s="567"/>
      <c r="J9" s="567"/>
      <c r="K9" s="490"/>
      <c r="L9" s="568" t="s">
        <v>114</v>
      </c>
      <c r="M9" s="569"/>
      <c r="N9" s="569"/>
      <c r="O9" s="569"/>
      <c r="P9" s="569"/>
      <c r="Q9" s="570"/>
      <c r="R9" s="571">
        <v>55463</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103</v>
      </c>
      <c r="AV9" s="485"/>
      <c r="AW9" s="485"/>
      <c r="AX9" s="485"/>
      <c r="AY9" s="407" t="s">
        <v>117</v>
      </c>
      <c r="AZ9" s="408"/>
      <c r="BA9" s="408"/>
      <c r="BB9" s="408"/>
      <c r="BC9" s="408"/>
      <c r="BD9" s="408"/>
      <c r="BE9" s="408"/>
      <c r="BF9" s="408"/>
      <c r="BG9" s="408"/>
      <c r="BH9" s="408"/>
      <c r="BI9" s="408"/>
      <c r="BJ9" s="408"/>
      <c r="BK9" s="408"/>
      <c r="BL9" s="408"/>
      <c r="BM9" s="409"/>
      <c r="BN9" s="427">
        <v>61321</v>
      </c>
      <c r="BO9" s="428"/>
      <c r="BP9" s="428"/>
      <c r="BQ9" s="428"/>
      <c r="BR9" s="428"/>
      <c r="BS9" s="428"/>
      <c r="BT9" s="428"/>
      <c r="BU9" s="429"/>
      <c r="BV9" s="427">
        <v>-14671</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10.8</v>
      </c>
      <c r="CU9" s="398"/>
      <c r="CV9" s="398"/>
      <c r="CW9" s="398"/>
      <c r="CX9" s="398"/>
      <c r="CY9" s="398"/>
      <c r="CZ9" s="398"/>
      <c r="DA9" s="399"/>
      <c r="DB9" s="397">
        <v>11</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119</v>
      </c>
      <c r="M10" s="401"/>
      <c r="N10" s="401"/>
      <c r="O10" s="401"/>
      <c r="P10" s="401"/>
      <c r="Q10" s="402"/>
      <c r="R10" s="403">
        <v>53857</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103</v>
      </c>
      <c r="AV10" s="485"/>
      <c r="AW10" s="485"/>
      <c r="AX10" s="485"/>
      <c r="AY10" s="407" t="s">
        <v>121</v>
      </c>
      <c r="AZ10" s="408"/>
      <c r="BA10" s="408"/>
      <c r="BB10" s="408"/>
      <c r="BC10" s="408"/>
      <c r="BD10" s="408"/>
      <c r="BE10" s="408"/>
      <c r="BF10" s="408"/>
      <c r="BG10" s="408"/>
      <c r="BH10" s="408"/>
      <c r="BI10" s="408"/>
      <c r="BJ10" s="408"/>
      <c r="BK10" s="408"/>
      <c r="BL10" s="408"/>
      <c r="BM10" s="409"/>
      <c r="BN10" s="427">
        <v>428314</v>
      </c>
      <c r="BO10" s="428"/>
      <c r="BP10" s="428"/>
      <c r="BQ10" s="428"/>
      <c r="BR10" s="428"/>
      <c r="BS10" s="428"/>
      <c r="BT10" s="428"/>
      <c r="BU10" s="429"/>
      <c r="BV10" s="427">
        <v>473833</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55288</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324181</v>
      </c>
      <c r="BO12" s="428"/>
      <c r="BP12" s="428"/>
      <c r="BQ12" s="428"/>
      <c r="BR12" s="428"/>
      <c r="BS12" s="428"/>
      <c r="BT12" s="428"/>
      <c r="BU12" s="429"/>
      <c r="BV12" s="427">
        <v>441244</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140</v>
      </c>
      <c r="N13" s="528"/>
      <c r="O13" s="528"/>
      <c r="P13" s="528"/>
      <c r="Q13" s="529"/>
      <c r="R13" s="530">
        <v>55099</v>
      </c>
      <c r="S13" s="531"/>
      <c r="T13" s="531"/>
      <c r="U13" s="531"/>
      <c r="V13" s="532"/>
      <c r="W13" s="518" t="s">
        <v>141</v>
      </c>
      <c r="X13" s="440"/>
      <c r="Y13" s="440"/>
      <c r="Z13" s="440"/>
      <c r="AA13" s="440"/>
      <c r="AB13" s="441"/>
      <c r="AC13" s="403">
        <v>1399</v>
      </c>
      <c r="AD13" s="404"/>
      <c r="AE13" s="404"/>
      <c r="AF13" s="404"/>
      <c r="AG13" s="405"/>
      <c r="AH13" s="403">
        <v>1374</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165454</v>
      </c>
      <c r="BO13" s="428"/>
      <c r="BP13" s="428"/>
      <c r="BQ13" s="428"/>
      <c r="BR13" s="428"/>
      <c r="BS13" s="428"/>
      <c r="BT13" s="428"/>
      <c r="BU13" s="429"/>
      <c r="BV13" s="427">
        <v>17918</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6.8</v>
      </c>
      <c r="CU13" s="398"/>
      <c r="CV13" s="398"/>
      <c r="CW13" s="398"/>
      <c r="CX13" s="398"/>
      <c r="CY13" s="398"/>
      <c r="CZ13" s="398"/>
      <c r="DA13" s="399"/>
      <c r="DB13" s="397">
        <v>7.2</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146</v>
      </c>
      <c r="M14" s="561"/>
      <c r="N14" s="561"/>
      <c r="O14" s="561"/>
      <c r="P14" s="561"/>
      <c r="Q14" s="562"/>
      <c r="R14" s="530">
        <v>55152</v>
      </c>
      <c r="S14" s="531"/>
      <c r="T14" s="531"/>
      <c r="U14" s="531"/>
      <c r="V14" s="532"/>
      <c r="W14" s="533"/>
      <c r="X14" s="443"/>
      <c r="Y14" s="443"/>
      <c r="Z14" s="443"/>
      <c r="AA14" s="443"/>
      <c r="AB14" s="444"/>
      <c r="AC14" s="523">
        <v>5.0999999999999996</v>
      </c>
      <c r="AD14" s="524"/>
      <c r="AE14" s="524"/>
      <c r="AF14" s="524"/>
      <c r="AG14" s="525"/>
      <c r="AH14" s="523">
        <v>5.3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59.8</v>
      </c>
      <c r="CU14" s="535"/>
      <c r="CV14" s="535"/>
      <c r="CW14" s="535"/>
      <c r="CX14" s="535"/>
      <c r="CY14" s="535"/>
      <c r="CZ14" s="535"/>
      <c r="DA14" s="536"/>
      <c r="DB14" s="534">
        <v>66.8</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148</v>
      </c>
      <c r="N15" s="528"/>
      <c r="O15" s="528"/>
      <c r="P15" s="528"/>
      <c r="Q15" s="529"/>
      <c r="R15" s="530">
        <v>54990</v>
      </c>
      <c r="S15" s="531"/>
      <c r="T15" s="531"/>
      <c r="U15" s="531"/>
      <c r="V15" s="532"/>
      <c r="W15" s="518" t="s">
        <v>149</v>
      </c>
      <c r="X15" s="440"/>
      <c r="Y15" s="440"/>
      <c r="Z15" s="440"/>
      <c r="AA15" s="440"/>
      <c r="AB15" s="441"/>
      <c r="AC15" s="403">
        <v>6100</v>
      </c>
      <c r="AD15" s="404"/>
      <c r="AE15" s="404"/>
      <c r="AF15" s="404"/>
      <c r="AG15" s="405"/>
      <c r="AH15" s="403">
        <v>5683</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5150294</v>
      </c>
      <c r="BO15" s="423"/>
      <c r="BP15" s="423"/>
      <c r="BQ15" s="423"/>
      <c r="BR15" s="423"/>
      <c r="BS15" s="423"/>
      <c r="BT15" s="423"/>
      <c r="BU15" s="424"/>
      <c r="BV15" s="422">
        <v>5111052</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22.4</v>
      </c>
      <c r="AD16" s="524"/>
      <c r="AE16" s="524"/>
      <c r="AF16" s="524"/>
      <c r="AG16" s="525"/>
      <c r="AH16" s="523">
        <v>21.8</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8592439</v>
      </c>
      <c r="BO16" s="428"/>
      <c r="BP16" s="428"/>
      <c r="BQ16" s="428"/>
      <c r="BR16" s="428"/>
      <c r="BS16" s="428"/>
      <c r="BT16" s="428"/>
      <c r="BU16" s="429"/>
      <c r="BV16" s="427">
        <v>8583126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19792</v>
      </c>
      <c r="AD17" s="404"/>
      <c r="AE17" s="404"/>
      <c r="AF17" s="404"/>
      <c r="AG17" s="405"/>
      <c r="AH17" s="403">
        <v>19067</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6451482</v>
      </c>
      <c r="BO17" s="428"/>
      <c r="BP17" s="428"/>
      <c r="BQ17" s="428"/>
      <c r="BR17" s="428"/>
      <c r="BS17" s="428"/>
      <c r="BT17" s="428"/>
      <c r="BU17" s="429"/>
      <c r="BV17" s="427">
        <v>6410578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159</v>
      </c>
      <c r="C18" s="490"/>
      <c r="D18" s="490"/>
      <c r="E18" s="491"/>
      <c r="F18" s="491"/>
      <c r="G18" s="491"/>
      <c r="H18" s="491"/>
      <c r="I18" s="491"/>
      <c r="J18" s="491"/>
      <c r="K18" s="491"/>
      <c r="L18" s="492">
        <v>182.46</v>
      </c>
      <c r="M18" s="492"/>
      <c r="N18" s="492"/>
      <c r="O18" s="492"/>
      <c r="P18" s="492"/>
      <c r="Q18" s="492"/>
      <c r="R18" s="493"/>
      <c r="S18" s="493"/>
      <c r="T18" s="493"/>
      <c r="U18" s="493"/>
      <c r="V18" s="494"/>
      <c r="W18" s="508"/>
      <c r="X18" s="509"/>
      <c r="Y18" s="509"/>
      <c r="Z18" s="509"/>
      <c r="AA18" s="509"/>
      <c r="AB18" s="519"/>
      <c r="AC18" s="391">
        <v>72.5</v>
      </c>
      <c r="AD18" s="392"/>
      <c r="AE18" s="392"/>
      <c r="AF18" s="392"/>
      <c r="AG18" s="495"/>
      <c r="AH18" s="391">
        <v>73</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9601672</v>
      </c>
      <c r="BO18" s="428"/>
      <c r="BP18" s="428"/>
      <c r="BQ18" s="428"/>
      <c r="BR18" s="428"/>
      <c r="BS18" s="428"/>
      <c r="BT18" s="428"/>
      <c r="BU18" s="429"/>
      <c r="BV18" s="427">
        <v>9766419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161</v>
      </c>
      <c r="C19" s="490"/>
      <c r="D19" s="490"/>
      <c r="E19" s="491"/>
      <c r="F19" s="491"/>
      <c r="G19" s="491"/>
      <c r="H19" s="491"/>
      <c r="I19" s="491"/>
      <c r="J19" s="491"/>
      <c r="K19" s="491"/>
      <c r="L19" s="497">
        <v>304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12231788</v>
      </c>
      <c r="BO19" s="428"/>
      <c r="BP19" s="428"/>
      <c r="BQ19" s="428"/>
      <c r="BR19" s="428"/>
      <c r="BS19" s="428"/>
      <c r="BT19" s="428"/>
      <c r="BU19" s="429"/>
      <c r="BV19" s="427">
        <v>12157363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163</v>
      </c>
      <c r="C20" s="490"/>
      <c r="D20" s="490"/>
      <c r="E20" s="491"/>
      <c r="F20" s="491"/>
      <c r="G20" s="491"/>
      <c r="H20" s="491"/>
      <c r="I20" s="491"/>
      <c r="J20" s="491"/>
      <c r="K20" s="491"/>
      <c r="L20" s="497">
        <v>20787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18489406</v>
      </c>
      <c r="BO23" s="428"/>
      <c r="BP23" s="428"/>
      <c r="BQ23" s="428"/>
      <c r="BR23" s="428"/>
      <c r="BS23" s="428"/>
      <c r="BT23" s="428"/>
      <c r="BU23" s="429"/>
      <c r="BV23" s="427">
        <v>17172757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172</v>
      </c>
      <c r="F24" s="401"/>
      <c r="G24" s="401"/>
      <c r="H24" s="401"/>
      <c r="I24" s="401"/>
      <c r="J24" s="401"/>
      <c r="K24" s="402"/>
      <c r="L24" s="403">
        <v>1</v>
      </c>
      <c r="M24" s="404"/>
      <c r="N24" s="404"/>
      <c r="O24" s="404"/>
      <c r="P24" s="405"/>
      <c r="Q24" s="403">
        <v>7730</v>
      </c>
      <c r="R24" s="404"/>
      <c r="S24" s="404"/>
      <c r="T24" s="404"/>
      <c r="U24" s="404"/>
      <c r="V24" s="405"/>
      <c r="W24" s="469"/>
      <c r="X24" s="460"/>
      <c r="Y24" s="461"/>
      <c r="Z24" s="400" t="s">
        <v>173</v>
      </c>
      <c r="AA24" s="401"/>
      <c r="AB24" s="401"/>
      <c r="AC24" s="401"/>
      <c r="AD24" s="401"/>
      <c r="AE24" s="401"/>
      <c r="AF24" s="401"/>
      <c r="AG24" s="402"/>
      <c r="AH24" s="403">
        <v>267</v>
      </c>
      <c r="AI24" s="404"/>
      <c r="AJ24" s="404"/>
      <c r="AK24" s="404"/>
      <c r="AL24" s="405"/>
      <c r="AM24" s="403">
        <v>794592</v>
      </c>
      <c r="AN24" s="404"/>
      <c r="AO24" s="404"/>
      <c r="AP24" s="404"/>
      <c r="AQ24" s="404"/>
      <c r="AR24" s="405"/>
      <c r="AS24" s="403">
        <v>2976</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15395510</v>
      </c>
      <c r="BO24" s="428"/>
      <c r="BP24" s="428"/>
      <c r="BQ24" s="428"/>
      <c r="BR24" s="428"/>
      <c r="BS24" s="428"/>
      <c r="BT24" s="428"/>
      <c r="BU24" s="429"/>
      <c r="BV24" s="427">
        <v>14191065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175</v>
      </c>
      <c r="F25" s="401"/>
      <c r="G25" s="401"/>
      <c r="H25" s="401"/>
      <c r="I25" s="401"/>
      <c r="J25" s="401"/>
      <c r="K25" s="402"/>
      <c r="L25" s="403">
        <v>1</v>
      </c>
      <c r="M25" s="404"/>
      <c r="N25" s="404"/>
      <c r="O25" s="404"/>
      <c r="P25" s="405"/>
      <c r="Q25" s="403">
        <v>6340</v>
      </c>
      <c r="R25" s="404"/>
      <c r="S25" s="404"/>
      <c r="T25" s="404"/>
      <c r="U25" s="404"/>
      <c r="V25" s="405"/>
      <c r="W25" s="469"/>
      <c r="X25" s="460"/>
      <c r="Y25" s="461"/>
      <c r="Z25" s="400" t="s">
        <v>176</v>
      </c>
      <c r="AA25" s="401"/>
      <c r="AB25" s="401"/>
      <c r="AC25" s="401"/>
      <c r="AD25" s="401"/>
      <c r="AE25" s="401"/>
      <c r="AF25" s="401"/>
      <c r="AG25" s="402"/>
      <c r="AH25" s="403" t="s">
        <v>138</v>
      </c>
      <c r="AI25" s="404"/>
      <c r="AJ25" s="404"/>
      <c r="AK25" s="404"/>
      <c r="AL25" s="405"/>
      <c r="AM25" s="403" t="s">
        <v>138</v>
      </c>
      <c r="AN25" s="404"/>
      <c r="AO25" s="404"/>
      <c r="AP25" s="404"/>
      <c r="AQ25" s="404"/>
      <c r="AR25" s="405"/>
      <c r="AS25" s="403" t="s">
        <v>177</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2628112</v>
      </c>
      <c r="BO25" s="423"/>
      <c r="BP25" s="423"/>
      <c r="BQ25" s="423"/>
      <c r="BR25" s="423"/>
      <c r="BS25" s="423"/>
      <c r="BT25" s="423"/>
      <c r="BU25" s="424"/>
      <c r="BV25" s="422">
        <v>1608076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179</v>
      </c>
      <c r="F26" s="401"/>
      <c r="G26" s="401"/>
      <c r="H26" s="401"/>
      <c r="I26" s="401"/>
      <c r="J26" s="401"/>
      <c r="K26" s="402"/>
      <c r="L26" s="403">
        <v>1</v>
      </c>
      <c r="M26" s="404"/>
      <c r="N26" s="404"/>
      <c r="O26" s="404"/>
      <c r="P26" s="405"/>
      <c r="Q26" s="403">
        <v>5940</v>
      </c>
      <c r="R26" s="404"/>
      <c r="S26" s="404"/>
      <c r="T26" s="404"/>
      <c r="U26" s="404"/>
      <c r="V26" s="405"/>
      <c r="W26" s="469"/>
      <c r="X26" s="460"/>
      <c r="Y26" s="461"/>
      <c r="Z26" s="400" t="s">
        <v>180</v>
      </c>
      <c r="AA26" s="482"/>
      <c r="AB26" s="482"/>
      <c r="AC26" s="482"/>
      <c r="AD26" s="482"/>
      <c r="AE26" s="482"/>
      <c r="AF26" s="482"/>
      <c r="AG26" s="483"/>
      <c r="AH26" s="403">
        <v>27</v>
      </c>
      <c r="AI26" s="404"/>
      <c r="AJ26" s="404"/>
      <c r="AK26" s="404"/>
      <c r="AL26" s="405"/>
      <c r="AM26" s="403">
        <v>87831</v>
      </c>
      <c r="AN26" s="404"/>
      <c r="AO26" s="404"/>
      <c r="AP26" s="404"/>
      <c r="AQ26" s="404"/>
      <c r="AR26" s="405"/>
      <c r="AS26" s="403">
        <v>3253</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182</v>
      </c>
      <c r="F27" s="401"/>
      <c r="G27" s="401"/>
      <c r="H27" s="401"/>
      <c r="I27" s="401"/>
      <c r="J27" s="401"/>
      <c r="K27" s="402"/>
      <c r="L27" s="403">
        <v>1</v>
      </c>
      <c r="M27" s="404"/>
      <c r="N27" s="404"/>
      <c r="O27" s="404"/>
      <c r="P27" s="405"/>
      <c r="Q27" s="403">
        <v>4110</v>
      </c>
      <c r="R27" s="404"/>
      <c r="S27" s="404"/>
      <c r="T27" s="404"/>
      <c r="U27" s="404"/>
      <c r="V27" s="405"/>
      <c r="W27" s="469"/>
      <c r="X27" s="460"/>
      <c r="Y27" s="461"/>
      <c r="Z27" s="400" t="s">
        <v>183</v>
      </c>
      <c r="AA27" s="401"/>
      <c r="AB27" s="401"/>
      <c r="AC27" s="401"/>
      <c r="AD27" s="401"/>
      <c r="AE27" s="401"/>
      <c r="AF27" s="401"/>
      <c r="AG27" s="402"/>
      <c r="AH27" s="403" t="s">
        <v>177</v>
      </c>
      <c r="AI27" s="404"/>
      <c r="AJ27" s="404"/>
      <c r="AK27" s="404"/>
      <c r="AL27" s="405"/>
      <c r="AM27" s="403" t="s">
        <v>138</v>
      </c>
      <c r="AN27" s="404"/>
      <c r="AO27" s="404"/>
      <c r="AP27" s="404"/>
      <c r="AQ27" s="404"/>
      <c r="AR27" s="405"/>
      <c r="AS27" s="403" t="s">
        <v>138</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t="s">
        <v>177</v>
      </c>
      <c r="BO27" s="431"/>
      <c r="BP27" s="431"/>
      <c r="BQ27" s="431"/>
      <c r="BR27" s="431"/>
      <c r="BS27" s="431"/>
      <c r="BT27" s="431"/>
      <c r="BU27" s="432"/>
      <c r="BV27" s="430" t="s">
        <v>138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185</v>
      </c>
      <c r="F28" s="401"/>
      <c r="G28" s="401"/>
      <c r="H28" s="401"/>
      <c r="I28" s="401"/>
      <c r="J28" s="401"/>
      <c r="K28" s="402"/>
      <c r="L28" s="403">
        <v>1</v>
      </c>
      <c r="M28" s="404"/>
      <c r="N28" s="404"/>
      <c r="O28" s="404"/>
      <c r="P28" s="405"/>
      <c r="Q28" s="403">
        <v>3520</v>
      </c>
      <c r="R28" s="404"/>
      <c r="S28" s="404"/>
      <c r="T28" s="404"/>
      <c r="U28" s="404"/>
      <c r="V28" s="405"/>
      <c r="W28" s="469"/>
      <c r="X28" s="460"/>
      <c r="Y28" s="461"/>
      <c r="Z28" s="400" t="s">
        <v>186</v>
      </c>
      <c r="AA28" s="401"/>
      <c r="AB28" s="401"/>
      <c r="AC28" s="401"/>
      <c r="AD28" s="401"/>
      <c r="AE28" s="401"/>
      <c r="AF28" s="401"/>
      <c r="AG28" s="402"/>
      <c r="AH28" s="403" t="s">
        <v>138</v>
      </c>
      <c r="AI28" s="404"/>
      <c r="AJ28" s="404"/>
      <c r="AK28" s="404"/>
      <c r="AL28" s="405"/>
      <c r="AM28" s="403" t="s">
        <v>177</v>
      </c>
      <c r="AN28" s="404"/>
      <c r="AO28" s="404"/>
      <c r="AP28" s="404"/>
      <c r="AQ28" s="404"/>
      <c r="AR28" s="405"/>
      <c r="AS28" s="403" t="s">
        <v>138</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1375249</v>
      </c>
      <c r="BO28" s="423"/>
      <c r="BP28" s="423"/>
      <c r="BQ28" s="423"/>
      <c r="BR28" s="423"/>
      <c r="BS28" s="423"/>
      <c r="BT28" s="423"/>
      <c r="BU28" s="424"/>
      <c r="BV28" s="422">
        <v>1271116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188</v>
      </c>
      <c r="F29" s="401"/>
      <c r="G29" s="401"/>
      <c r="H29" s="401"/>
      <c r="I29" s="401"/>
      <c r="J29" s="401"/>
      <c r="K29" s="402"/>
      <c r="L29" s="403">
        <v>18</v>
      </c>
      <c r="M29" s="404"/>
      <c r="N29" s="404"/>
      <c r="O29" s="404"/>
      <c r="P29" s="405"/>
      <c r="Q29" s="403">
        <v>3290</v>
      </c>
      <c r="R29" s="404"/>
      <c r="S29" s="404"/>
      <c r="T29" s="404"/>
      <c r="U29" s="404"/>
      <c r="V29" s="405"/>
      <c r="W29" s="470"/>
      <c r="X29" s="471"/>
      <c r="Y29" s="472"/>
      <c r="Z29" s="400" t="s">
        <v>189</v>
      </c>
      <c r="AA29" s="401"/>
      <c r="AB29" s="401"/>
      <c r="AC29" s="401"/>
      <c r="AD29" s="401"/>
      <c r="AE29" s="401"/>
      <c r="AF29" s="401"/>
      <c r="AG29" s="402"/>
      <c r="AH29" s="403">
        <v>267</v>
      </c>
      <c r="AI29" s="404"/>
      <c r="AJ29" s="404"/>
      <c r="AK29" s="404"/>
      <c r="AL29" s="405"/>
      <c r="AM29" s="403">
        <v>794592</v>
      </c>
      <c r="AN29" s="404"/>
      <c r="AO29" s="404"/>
      <c r="AP29" s="404"/>
      <c r="AQ29" s="404"/>
      <c r="AR29" s="405"/>
      <c r="AS29" s="403">
        <v>2976</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642500</v>
      </c>
      <c r="BO29" s="428"/>
      <c r="BP29" s="428"/>
      <c r="BQ29" s="428"/>
      <c r="BR29" s="428"/>
      <c r="BS29" s="428"/>
      <c r="BT29" s="428"/>
      <c r="BU29" s="429"/>
      <c r="BV29" s="427">
        <v>382386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128398</v>
      </c>
      <c r="BO30" s="431"/>
      <c r="BP30" s="431"/>
      <c r="BQ30" s="431"/>
      <c r="BR30" s="431"/>
      <c r="BS30" s="431"/>
      <c r="BT30" s="431"/>
      <c r="BU30" s="432"/>
      <c r="BV30" s="430">
        <v>343158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199</v>
      </c>
      <c r="X33" s="389"/>
      <c r="Y33" s="389"/>
      <c r="Z33" s="389"/>
      <c r="AA33" s="389"/>
      <c r="AB33" s="389"/>
      <c r="AC33" s="389"/>
      <c r="AD33" s="389"/>
      <c r="AE33" s="389"/>
      <c r="AF33" s="389"/>
      <c r="AG33" s="389"/>
      <c r="AH33" s="389"/>
      <c r="AI33" s="389"/>
      <c r="AJ33" s="389"/>
      <c r="AK33" s="389"/>
      <c r="AL33" s="215"/>
      <c r="AM33" s="390" t="s">
        <v>201</v>
      </c>
      <c r="AN33" s="390"/>
      <c r="AO33" s="389" t="s">
        <v>202</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200</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盛岡地区広域消防組合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公益財団法人　滝沢市体育協会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IF('各会計、関係団体の財政状況及び健全化判断比率'!B33="","",'各会計、関係団体の財政状況及び健全化判断比率'!B33)</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岩手県市町村総合事務組合（一般会計）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岩手県市町村総合事務組合（交通災害共済事業特別会計）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介護保険介護サービス事業特別会計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盛岡地区衛生処理組合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岩手県後期高齢者医療広域連合（一般会計）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岩手県後期高齢者医療広域連合（後期高齢者医療特別会計）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滝沢・雫石環境組合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pMGGy3+ChALrYwsZj6jyqXx1s4xVBGgDhqZYfWM7RmsxTnxPaiJ5impLqkM9WNTHYs5uMryi88V5V2wFxijsug==" saltValue="CFAFVOC6Zgqbmg3cblhb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06" t="s">
        <v>560</v>
      </c>
      <c r="D34" s="1206"/>
      <c r="E34" s="1207"/>
      <c r="F34" s="32">
        <v>7.76</v>
      </c>
      <c r="G34" s="33">
        <v>7.96</v>
      </c>
      <c r="H34" s="33">
        <v>8.7799999999999994</v>
      </c>
      <c r="I34" s="33">
        <v>8.1999999999999993</v>
      </c>
      <c r="J34" s="34">
        <v>8.7799999999999994</v>
      </c>
      <c r="K34" s="22"/>
      <c r="L34" s="22"/>
      <c r="M34" s="22"/>
      <c r="N34" s="22"/>
      <c r="O34" s="22"/>
      <c r="P34" s="22"/>
    </row>
    <row r="35" spans="1:16" ht="39" customHeight="1">
      <c r="A35" s="22"/>
      <c r="B35" s="35"/>
      <c r="C35" s="1200" t="s">
        <v>561</v>
      </c>
      <c r="D35" s="1201"/>
      <c r="E35" s="1202"/>
      <c r="F35" s="36">
        <v>3.87</v>
      </c>
      <c r="G35" s="37">
        <v>3.33</v>
      </c>
      <c r="H35" s="37">
        <v>2.94</v>
      </c>
      <c r="I35" s="37">
        <v>2.74</v>
      </c>
      <c r="J35" s="38">
        <v>3.32</v>
      </c>
      <c r="K35" s="22"/>
      <c r="L35" s="22"/>
      <c r="M35" s="22"/>
      <c r="N35" s="22"/>
      <c r="O35" s="22"/>
      <c r="P35" s="22"/>
    </row>
    <row r="36" spans="1:16" ht="39" customHeight="1">
      <c r="A36" s="22"/>
      <c r="B36" s="35"/>
      <c r="C36" s="1200" t="s">
        <v>562</v>
      </c>
      <c r="D36" s="1201"/>
      <c r="E36" s="1202"/>
      <c r="F36" s="36">
        <v>0.17</v>
      </c>
      <c r="G36" s="37">
        <v>0.8</v>
      </c>
      <c r="H36" s="37">
        <v>0.56000000000000005</v>
      </c>
      <c r="I36" s="37">
        <v>1.24</v>
      </c>
      <c r="J36" s="38">
        <v>1.1100000000000001</v>
      </c>
      <c r="K36" s="22"/>
      <c r="L36" s="22"/>
      <c r="M36" s="22"/>
      <c r="N36" s="22"/>
      <c r="O36" s="22"/>
      <c r="P36" s="22"/>
    </row>
    <row r="37" spans="1:16" ht="39" customHeight="1">
      <c r="A37" s="22"/>
      <c r="B37" s="35"/>
      <c r="C37" s="1200" t="s">
        <v>563</v>
      </c>
      <c r="D37" s="1201"/>
      <c r="E37" s="1202"/>
      <c r="F37" s="36">
        <v>3.23</v>
      </c>
      <c r="G37" s="37">
        <v>1.4</v>
      </c>
      <c r="H37" s="37">
        <v>2.74</v>
      </c>
      <c r="I37" s="37">
        <v>2.56</v>
      </c>
      <c r="J37" s="38">
        <v>0.43</v>
      </c>
      <c r="K37" s="22"/>
      <c r="L37" s="22"/>
      <c r="M37" s="22"/>
      <c r="N37" s="22"/>
      <c r="O37" s="22"/>
      <c r="P37" s="22"/>
    </row>
    <row r="38" spans="1:16" ht="39" customHeight="1">
      <c r="A38" s="22"/>
      <c r="B38" s="35"/>
      <c r="C38" s="1200" t="s">
        <v>564</v>
      </c>
      <c r="D38" s="1201"/>
      <c r="E38" s="1202"/>
      <c r="F38" s="36">
        <v>0.64</v>
      </c>
      <c r="G38" s="37">
        <v>0.54</v>
      </c>
      <c r="H38" s="37">
        <v>0.55000000000000004</v>
      </c>
      <c r="I38" s="37">
        <v>0.63</v>
      </c>
      <c r="J38" s="38">
        <v>0.37</v>
      </c>
      <c r="K38" s="22"/>
      <c r="L38" s="22"/>
      <c r="M38" s="22"/>
      <c r="N38" s="22"/>
      <c r="O38" s="22"/>
      <c r="P38" s="22"/>
    </row>
    <row r="39" spans="1:16" ht="39" customHeight="1">
      <c r="A39" s="22"/>
      <c r="B39" s="35"/>
      <c r="C39" s="1200" t="s">
        <v>565</v>
      </c>
      <c r="D39" s="1201"/>
      <c r="E39" s="1202"/>
      <c r="F39" s="36">
        <v>0.04</v>
      </c>
      <c r="G39" s="37">
        <v>0.02</v>
      </c>
      <c r="H39" s="37">
        <v>0.03</v>
      </c>
      <c r="I39" s="37">
        <v>0.02</v>
      </c>
      <c r="J39" s="38">
        <v>0.03</v>
      </c>
      <c r="K39" s="22"/>
      <c r="L39" s="22"/>
      <c r="M39" s="22"/>
      <c r="N39" s="22"/>
      <c r="O39" s="22"/>
      <c r="P39" s="22"/>
    </row>
    <row r="40" spans="1:16" ht="39" customHeight="1">
      <c r="A40" s="22"/>
      <c r="B40" s="35"/>
      <c r="C40" s="1200" t="s">
        <v>566</v>
      </c>
      <c r="D40" s="1201"/>
      <c r="E40" s="1202"/>
      <c r="F40" s="36">
        <v>0</v>
      </c>
      <c r="G40" s="37">
        <v>0</v>
      </c>
      <c r="H40" s="37">
        <v>0</v>
      </c>
      <c r="I40" s="37">
        <v>0</v>
      </c>
      <c r="J40" s="38">
        <v>0</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567</v>
      </c>
      <c r="D42" s="1201"/>
      <c r="E42" s="1202"/>
      <c r="F42" s="36" t="s">
        <v>511</v>
      </c>
      <c r="G42" s="37" t="s">
        <v>511</v>
      </c>
      <c r="H42" s="37" t="s">
        <v>511</v>
      </c>
      <c r="I42" s="37" t="s">
        <v>511</v>
      </c>
      <c r="J42" s="38" t="s">
        <v>511</v>
      </c>
      <c r="K42" s="22"/>
      <c r="L42" s="22"/>
      <c r="M42" s="22"/>
      <c r="N42" s="22"/>
      <c r="O42" s="22"/>
      <c r="P42" s="22"/>
    </row>
    <row r="43" spans="1:16" ht="39" customHeight="1" thickBot="1">
      <c r="A43" s="22"/>
      <c r="B43" s="40"/>
      <c r="C43" s="1203" t="s">
        <v>568</v>
      </c>
      <c r="D43" s="1204"/>
      <c r="E43" s="1205"/>
      <c r="F43" s="41">
        <v>0.03</v>
      </c>
      <c r="G43" s="42">
        <v>2.94</v>
      </c>
      <c r="H43" s="42">
        <v>0.05</v>
      </c>
      <c r="I43" s="42">
        <v>0</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bYZEEvVIsWPoHefH17Vh96rSNLQo0cx+8hPoSxtXv3B9r+2mjlnOiyWptqcsMU1+AZVQkeKn6p8LoqYaFFgOw==" saltValue="+wQe3+P4wHvoXLl9iDQ0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26" t="s">
        <v>11</v>
      </c>
      <c r="C45" s="1227"/>
      <c r="D45" s="58"/>
      <c r="E45" s="1232" t="s">
        <v>12</v>
      </c>
      <c r="F45" s="1232"/>
      <c r="G45" s="1232"/>
      <c r="H45" s="1232"/>
      <c r="I45" s="1232"/>
      <c r="J45" s="1233"/>
      <c r="K45" s="59">
        <v>1255</v>
      </c>
      <c r="L45" s="60">
        <v>1268</v>
      </c>
      <c r="M45" s="60">
        <v>1344</v>
      </c>
      <c r="N45" s="60">
        <v>1337</v>
      </c>
      <c r="O45" s="61">
        <v>1326</v>
      </c>
      <c r="P45" s="48"/>
      <c r="Q45" s="48"/>
      <c r="R45" s="48"/>
      <c r="S45" s="48"/>
      <c r="T45" s="48"/>
      <c r="U45" s="48"/>
    </row>
    <row r="46" spans="1:21" ht="30.75" customHeight="1">
      <c r="A46" s="48"/>
      <c r="B46" s="1228"/>
      <c r="C46" s="1229"/>
      <c r="D46" s="62"/>
      <c r="E46" s="1210" t="s">
        <v>13</v>
      </c>
      <c r="F46" s="1210"/>
      <c r="G46" s="1210"/>
      <c r="H46" s="1210"/>
      <c r="I46" s="1210"/>
      <c r="J46" s="1211"/>
      <c r="K46" s="63" t="s">
        <v>511</v>
      </c>
      <c r="L46" s="64" t="s">
        <v>511</v>
      </c>
      <c r="M46" s="64" t="s">
        <v>511</v>
      </c>
      <c r="N46" s="64" t="s">
        <v>511</v>
      </c>
      <c r="O46" s="65" t="s">
        <v>511</v>
      </c>
      <c r="P46" s="48"/>
      <c r="Q46" s="48"/>
      <c r="R46" s="48"/>
      <c r="S46" s="48"/>
      <c r="T46" s="48"/>
      <c r="U46" s="48"/>
    </row>
    <row r="47" spans="1:21" ht="30.75" customHeight="1">
      <c r="A47" s="48"/>
      <c r="B47" s="1228"/>
      <c r="C47" s="1229"/>
      <c r="D47" s="62"/>
      <c r="E47" s="1210" t="s">
        <v>14</v>
      </c>
      <c r="F47" s="1210"/>
      <c r="G47" s="1210"/>
      <c r="H47" s="1210"/>
      <c r="I47" s="1210"/>
      <c r="J47" s="1211"/>
      <c r="K47" s="63" t="s">
        <v>511</v>
      </c>
      <c r="L47" s="64" t="s">
        <v>511</v>
      </c>
      <c r="M47" s="64" t="s">
        <v>511</v>
      </c>
      <c r="N47" s="64" t="s">
        <v>511</v>
      </c>
      <c r="O47" s="65" t="s">
        <v>511</v>
      </c>
      <c r="P47" s="48"/>
      <c r="Q47" s="48"/>
      <c r="R47" s="48"/>
      <c r="S47" s="48"/>
      <c r="T47" s="48"/>
      <c r="U47" s="48"/>
    </row>
    <row r="48" spans="1:21" ht="30.75" customHeight="1">
      <c r="A48" s="48"/>
      <c r="B48" s="1228"/>
      <c r="C48" s="1229"/>
      <c r="D48" s="62"/>
      <c r="E48" s="1210" t="s">
        <v>15</v>
      </c>
      <c r="F48" s="1210"/>
      <c r="G48" s="1210"/>
      <c r="H48" s="1210"/>
      <c r="I48" s="1210"/>
      <c r="J48" s="1211"/>
      <c r="K48" s="63">
        <v>311</v>
      </c>
      <c r="L48" s="64">
        <v>309</v>
      </c>
      <c r="M48" s="64">
        <v>335</v>
      </c>
      <c r="N48" s="64">
        <v>307</v>
      </c>
      <c r="O48" s="65">
        <v>326</v>
      </c>
      <c r="P48" s="48"/>
      <c r="Q48" s="48"/>
      <c r="R48" s="48"/>
      <c r="S48" s="48"/>
      <c r="T48" s="48"/>
      <c r="U48" s="48"/>
    </row>
    <row r="49" spans="1:21" ht="30.75" customHeight="1">
      <c r="A49" s="48"/>
      <c r="B49" s="1228"/>
      <c r="C49" s="1229"/>
      <c r="D49" s="62"/>
      <c r="E49" s="1210" t="s">
        <v>16</v>
      </c>
      <c r="F49" s="1210"/>
      <c r="G49" s="1210"/>
      <c r="H49" s="1210"/>
      <c r="I49" s="1210"/>
      <c r="J49" s="1211"/>
      <c r="K49" s="63">
        <v>415</v>
      </c>
      <c r="L49" s="64">
        <v>424</v>
      </c>
      <c r="M49" s="64">
        <v>403</v>
      </c>
      <c r="N49" s="64">
        <v>196</v>
      </c>
      <c r="O49" s="65">
        <v>142</v>
      </c>
      <c r="P49" s="48"/>
      <c r="Q49" s="48"/>
      <c r="R49" s="48"/>
      <c r="S49" s="48"/>
      <c r="T49" s="48"/>
      <c r="U49" s="48"/>
    </row>
    <row r="50" spans="1:21" ht="30.75" customHeight="1">
      <c r="A50" s="48"/>
      <c r="B50" s="1228"/>
      <c r="C50" s="1229"/>
      <c r="D50" s="62"/>
      <c r="E50" s="1210" t="s">
        <v>17</v>
      </c>
      <c r="F50" s="1210"/>
      <c r="G50" s="1210"/>
      <c r="H50" s="1210"/>
      <c r="I50" s="1210"/>
      <c r="J50" s="1211"/>
      <c r="K50" s="63" t="s">
        <v>511</v>
      </c>
      <c r="L50" s="64" t="s">
        <v>511</v>
      </c>
      <c r="M50" s="64" t="s">
        <v>511</v>
      </c>
      <c r="N50" s="64" t="s">
        <v>511</v>
      </c>
      <c r="O50" s="65" t="s">
        <v>511</v>
      </c>
      <c r="P50" s="48"/>
      <c r="Q50" s="48"/>
      <c r="R50" s="48"/>
      <c r="S50" s="48"/>
      <c r="T50" s="48"/>
      <c r="U50" s="48"/>
    </row>
    <row r="51" spans="1:21" ht="30.75" customHeight="1">
      <c r="A51" s="48"/>
      <c r="B51" s="1230"/>
      <c r="C51" s="1231"/>
      <c r="D51" s="66"/>
      <c r="E51" s="1210" t="s">
        <v>18</v>
      </c>
      <c r="F51" s="1210"/>
      <c r="G51" s="1210"/>
      <c r="H51" s="1210"/>
      <c r="I51" s="1210"/>
      <c r="J51" s="1211"/>
      <c r="K51" s="63" t="s">
        <v>511</v>
      </c>
      <c r="L51" s="64" t="s">
        <v>511</v>
      </c>
      <c r="M51" s="64" t="s">
        <v>511</v>
      </c>
      <c r="N51" s="64" t="s">
        <v>511</v>
      </c>
      <c r="O51" s="65" t="s">
        <v>511</v>
      </c>
      <c r="P51" s="48"/>
      <c r="Q51" s="48"/>
      <c r="R51" s="48"/>
      <c r="S51" s="48"/>
      <c r="T51" s="48"/>
      <c r="U51" s="48"/>
    </row>
    <row r="52" spans="1:21" ht="30.75" customHeight="1">
      <c r="A52" s="48"/>
      <c r="B52" s="1208" t="s">
        <v>19</v>
      </c>
      <c r="C52" s="1209"/>
      <c r="D52" s="66"/>
      <c r="E52" s="1210" t="s">
        <v>20</v>
      </c>
      <c r="F52" s="1210"/>
      <c r="G52" s="1210"/>
      <c r="H52" s="1210"/>
      <c r="I52" s="1210"/>
      <c r="J52" s="1211"/>
      <c r="K52" s="63">
        <v>1397</v>
      </c>
      <c r="L52" s="64">
        <v>1328</v>
      </c>
      <c r="M52" s="64">
        <v>1314</v>
      </c>
      <c r="N52" s="64">
        <v>1306</v>
      </c>
      <c r="O52" s="65">
        <v>1212</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584</v>
      </c>
      <c r="L53" s="69">
        <v>673</v>
      </c>
      <c r="M53" s="69">
        <v>768</v>
      </c>
      <c r="N53" s="69">
        <v>534</v>
      </c>
      <c r="O53" s="70">
        <v>582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c r="B57" s="1216" t="s">
        <v>25</v>
      </c>
      <c r="C57" s="1217"/>
      <c r="D57" s="1220" t="s">
        <v>26</v>
      </c>
      <c r="E57" s="1221"/>
      <c r="F57" s="1221"/>
      <c r="G57" s="1221"/>
      <c r="H57" s="1221"/>
      <c r="I57" s="1221"/>
      <c r="J57" s="1222"/>
      <c r="K57" s="82"/>
      <c r="L57" s="83"/>
      <c r="M57" s="83"/>
      <c r="N57" s="83"/>
      <c r="O57" s="84"/>
    </row>
    <row r="58" spans="1:21" ht="31.5" customHeight="1" thickBot="1">
      <c r="B58" s="1218"/>
      <c r="C58" s="1219"/>
      <c r="D58" s="1223" t="s">
        <v>27</v>
      </c>
      <c r="E58" s="1224"/>
      <c r="F58" s="1224"/>
      <c r="G58" s="1224"/>
      <c r="H58" s="1224"/>
      <c r="I58" s="1224"/>
      <c r="J58" s="1225"/>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BpqENL8omCrrwWiqeDgnxgPoTpyOnFPKwpXsKiK4wRQrlYV8EI1Nl0g+03Vh0rXiphwW6gZvYdZK/psTGCSqA==" saltValue="mFJ0nNJCmdXmoPV7/Ecb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553</v>
      </c>
      <c r="J40" s="99" t="s">
        <v>554</v>
      </c>
      <c r="K40" s="99" t="s">
        <v>555</v>
      </c>
      <c r="L40" s="99" t="s">
        <v>556</v>
      </c>
      <c r="M40" s="100" t="s">
        <v>557</v>
      </c>
    </row>
    <row r="41" spans="2:13" ht="27.75" customHeight="1">
      <c r="B41" s="1246" t="s">
        <v>30</v>
      </c>
      <c r="C41" s="1247"/>
      <c r="D41" s="101"/>
      <c r="E41" s="1248" t="s">
        <v>31</v>
      </c>
      <c r="F41" s="1248"/>
      <c r="G41" s="1248"/>
      <c r="H41" s="1249"/>
      <c r="I41" s="102">
        <v>14903</v>
      </c>
      <c r="J41" s="103">
        <v>15848</v>
      </c>
      <c r="K41" s="103">
        <v>17202</v>
      </c>
      <c r="L41" s="103">
        <v>17173</v>
      </c>
      <c r="M41" s="104">
        <v>18489</v>
      </c>
    </row>
    <row r="42" spans="2:13" ht="27.75" customHeight="1">
      <c r="B42" s="1236"/>
      <c r="C42" s="1237"/>
      <c r="D42" s="105"/>
      <c r="E42" s="1240" t="s">
        <v>32</v>
      </c>
      <c r="F42" s="1240"/>
      <c r="G42" s="1240"/>
      <c r="H42" s="1241"/>
      <c r="I42" s="106" t="s">
        <v>511</v>
      </c>
      <c r="J42" s="107" t="s">
        <v>511</v>
      </c>
      <c r="K42" s="107" t="s">
        <v>511</v>
      </c>
      <c r="L42" s="107" t="s">
        <v>511</v>
      </c>
      <c r="M42" s="108" t="s">
        <v>511</v>
      </c>
    </row>
    <row r="43" spans="2:13" ht="27.75" customHeight="1">
      <c r="B43" s="1236"/>
      <c r="C43" s="1237"/>
      <c r="D43" s="105"/>
      <c r="E43" s="1240" t="s">
        <v>33</v>
      </c>
      <c r="F43" s="1240"/>
      <c r="G43" s="1240"/>
      <c r="H43" s="1241"/>
      <c r="I43" s="106">
        <v>3267</v>
      </c>
      <c r="J43" s="107">
        <v>3846</v>
      </c>
      <c r="K43" s="107">
        <v>4088</v>
      </c>
      <c r="L43" s="107">
        <v>3931</v>
      </c>
      <c r="M43" s="108">
        <v>3478</v>
      </c>
    </row>
    <row r="44" spans="2:13" ht="27.75" customHeight="1">
      <c r="B44" s="1236"/>
      <c r="C44" s="1237"/>
      <c r="D44" s="105"/>
      <c r="E44" s="1240" t="s">
        <v>34</v>
      </c>
      <c r="F44" s="1240"/>
      <c r="G44" s="1240"/>
      <c r="H44" s="1241"/>
      <c r="I44" s="106">
        <v>1252</v>
      </c>
      <c r="J44" s="107">
        <v>1051</v>
      </c>
      <c r="K44" s="107">
        <v>754</v>
      </c>
      <c r="L44" s="107">
        <v>571</v>
      </c>
      <c r="M44" s="108">
        <v>389</v>
      </c>
    </row>
    <row r="45" spans="2:13" ht="27.75" customHeight="1">
      <c r="B45" s="1236"/>
      <c r="C45" s="1237"/>
      <c r="D45" s="105"/>
      <c r="E45" s="1240" t="s">
        <v>35</v>
      </c>
      <c r="F45" s="1240"/>
      <c r="G45" s="1240"/>
      <c r="H45" s="1241"/>
      <c r="I45" s="106">
        <v>1482</v>
      </c>
      <c r="J45" s="107">
        <v>1424</v>
      </c>
      <c r="K45" s="107">
        <v>1443</v>
      </c>
      <c r="L45" s="107">
        <v>1732</v>
      </c>
      <c r="M45" s="108">
        <v>1257</v>
      </c>
    </row>
    <row r="46" spans="2:13" ht="27.75" customHeight="1">
      <c r="B46" s="1236"/>
      <c r="C46" s="1237"/>
      <c r="D46" s="109"/>
      <c r="E46" s="1240" t="s">
        <v>36</v>
      </c>
      <c r="F46" s="1240"/>
      <c r="G46" s="1240"/>
      <c r="H46" s="1241"/>
      <c r="I46" s="106" t="s">
        <v>511</v>
      </c>
      <c r="J46" s="107" t="s">
        <v>511</v>
      </c>
      <c r="K46" s="107" t="s">
        <v>511</v>
      </c>
      <c r="L46" s="107" t="s">
        <v>511</v>
      </c>
      <c r="M46" s="108" t="s">
        <v>511</v>
      </c>
    </row>
    <row r="47" spans="2:13" ht="27.75" customHeight="1">
      <c r="B47" s="1236"/>
      <c r="C47" s="1237"/>
      <c r="D47" s="110"/>
      <c r="E47" s="1250" t="s">
        <v>37</v>
      </c>
      <c r="F47" s="1251"/>
      <c r="G47" s="1251"/>
      <c r="H47" s="1252"/>
      <c r="I47" s="106" t="s">
        <v>511</v>
      </c>
      <c r="J47" s="107" t="s">
        <v>511</v>
      </c>
      <c r="K47" s="107" t="s">
        <v>511</v>
      </c>
      <c r="L47" s="107" t="s">
        <v>511</v>
      </c>
      <c r="M47" s="108" t="s">
        <v>511</v>
      </c>
    </row>
    <row r="48" spans="2:13" ht="27.75" customHeight="1">
      <c r="B48" s="1236"/>
      <c r="C48" s="1237"/>
      <c r="D48" s="105"/>
      <c r="E48" s="1240" t="s">
        <v>38</v>
      </c>
      <c r="F48" s="1240"/>
      <c r="G48" s="1240"/>
      <c r="H48" s="1241"/>
      <c r="I48" s="106" t="s">
        <v>511</v>
      </c>
      <c r="J48" s="107" t="s">
        <v>511</v>
      </c>
      <c r="K48" s="107" t="s">
        <v>511</v>
      </c>
      <c r="L48" s="107" t="s">
        <v>511</v>
      </c>
      <c r="M48" s="108" t="s">
        <v>511</v>
      </c>
    </row>
    <row r="49" spans="2:13" ht="27.75" customHeight="1">
      <c r="B49" s="1238"/>
      <c r="C49" s="1239"/>
      <c r="D49" s="105"/>
      <c r="E49" s="1240" t="s">
        <v>39</v>
      </c>
      <c r="F49" s="1240"/>
      <c r="G49" s="1240"/>
      <c r="H49" s="1241"/>
      <c r="I49" s="106" t="s">
        <v>511</v>
      </c>
      <c r="J49" s="107" t="s">
        <v>511</v>
      </c>
      <c r="K49" s="107" t="s">
        <v>511</v>
      </c>
      <c r="L49" s="107" t="s">
        <v>511</v>
      </c>
      <c r="M49" s="108" t="s">
        <v>511</v>
      </c>
    </row>
    <row r="50" spans="2:13" ht="27.75" customHeight="1">
      <c r="B50" s="1234" t="s">
        <v>40</v>
      </c>
      <c r="C50" s="1235"/>
      <c r="D50" s="111"/>
      <c r="E50" s="1240" t="s">
        <v>41</v>
      </c>
      <c r="F50" s="1240"/>
      <c r="G50" s="1240"/>
      <c r="H50" s="1241"/>
      <c r="I50" s="106">
        <v>2116</v>
      </c>
      <c r="J50" s="107">
        <v>1842</v>
      </c>
      <c r="K50" s="107">
        <v>2336</v>
      </c>
      <c r="L50" s="107">
        <v>2796</v>
      </c>
      <c r="M50" s="108">
        <v>3246</v>
      </c>
    </row>
    <row r="51" spans="2:13" ht="27.75" customHeight="1">
      <c r="B51" s="1236"/>
      <c r="C51" s="1237"/>
      <c r="D51" s="105"/>
      <c r="E51" s="1240" t="s">
        <v>42</v>
      </c>
      <c r="F51" s="1240"/>
      <c r="G51" s="1240"/>
      <c r="H51" s="1241"/>
      <c r="I51" s="106">
        <v>3</v>
      </c>
      <c r="J51" s="107" t="s">
        <v>511</v>
      </c>
      <c r="K51" s="107" t="s">
        <v>511</v>
      </c>
      <c r="L51" s="107" t="s">
        <v>511</v>
      </c>
      <c r="M51" s="108" t="s">
        <v>511</v>
      </c>
    </row>
    <row r="52" spans="2:13" ht="27.75" customHeight="1">
      <c r="B52" s="1238"/>
      <c r="C52" s="1239"/>
      <c r="D52" s="105"/>
      <c r="E52" s="1240" t="s">
        <v>43</v>
      </c>
      <c r="F52" s="1240"/>
      <c r="G52" s="1240"/>
      <c r="H52" s="1241"/>
      <c r="I52" s="106">
        <v>14174</v>
      </c>
      <c r="J52" s="107">
        <v>14919</v>
      </c>
      <c r="K52" s="107">
        <v>14672</v>
      </c>
      <c r="L52" s="107">
        <v>14431</v>
      </c>
      <c r="M52" s="108">
        <v>14767</v>
      </c>
    </row>
    <row r="53" spans="2:13" ht="27.75" customHeight="1" thickBot="1">
      <c r="B53" s="1242" t="s">
        <v>44</v>
      </c>
      <c r="C53" s="1243"/>
      <c r="D53" s="112"/>
      <c r="E53" s="1244" t="s">
        <v>45</v>
      </c>
      <c r="F53" s="1244"/>
      <c r="G53" s="1244"/>
      <c r="H53" s="1245"/>
      <c r="I53" s="113">
        <v>4612</v>
      </c>
      <c r="J53" s="114">
        <v>5407</v>
      </c>
      <c r="K53" s="114">
        <v>6479</v>
      </c>
      <c r="L53" s="114">
        <v>6180</v>
      </c>
      <c r="M53" s="115">
        <v>5600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cfLnwRr9Lv5+ATS7U8jH0GJOkgTSMdSuhBSbcVPAVkJc0SPuX1ZA/HkeoZXNdbwy5vNRzZgEHSKlA8cSeqnQ==" saltValue="dQogT/AmxrynV37Zgf0f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555</v>
      </c>
      <c r="G54" s="124" t="s">
        <v>556</v>
      </c>
      <c r="H54" s="125" t="s">
        <v>557</v>
      </c>
    </row>
    <row r="55" spans="2:8" ht="52.5" customHeight="1">
      <c r="B55" s="126"/>
      <c r="C55" s="1261" t="s">
        <v>48</v>
      </c>
      <c r="D55" s="1261"/>
      <c r="E55" s="1262"/>
      <c r="F55" s="127">
        <v>1239</v>
      </c>
      <c r="G55" s="127">
        <v>1271</v>
      </c>
      <c r="H55" s="128">
        <v>1375</v>
      </c>
    </row>
    <row r="56" spans="2:8" ht="52.5" customHeight="1">
      <c r="B56" s="129"/>
      <c r="C56" s="1263" t="s">
        <v>49</v>
      </c>
      <c r="D56" s="1263"/>
      <c r="E56" s="1264"/>
      <c r="F56" s="130">
        <v>282</v>
      </c>
      <c r="G56" s="130">
        <v>382</v>
      </c>
      <c r="H56" s="131">
        <v>643</v>
      </c>
    </row>
    <row r="57" spans="2:8" ht="53.25" customHeight="1">
      <c r="B57" s="129"/>
      <c r="C57" s="1265" t="s">
        <v>50</v>
      </c>
      <c r="D57" s="1265"/>
      <c r="E57" s="1266"/>
      <c r="F57" s="132">
        <v>317</v>
      </c>
      <c r="G57" s="132">
        <v>343</v>
      </c>
      <c r="H57" s="133">
        <v>128</v>
      </c>
    </row>
    <row r="58" spans="2:8" ht="45.75" customHeight="1">
      <c r="B58" s="134"/>
      <c r="C58" s="1253" t="s">
        <v>582</v>
      </c>
      <c r="D58" s="1254"/>
      <c r="E58" s="1255"/>
      <c r="F58" s="135">
        <v>285</v>
      </c>
      <c r="G58" s="135">
        <v>284</v>
      </c>
      <c r="H58" s="136">
        <v>108</v>
      </c>
    </row>
    <row r="59" spans="2:8" ht="45.75" customHeight="1">
      <c r="B59" s="134"/>
      <c r="C59" s="1253" t="s">
        <v>583</v>
      </c>
      <c r="D59" s="1254"/>
      <c r="E59" s="1255"/>
      <c r="F59" s="135" t="s">
        <v>586</v>
      </c>
      <c r="G59" s="135" t="s">
        <v>585</v>
      </c>
      <c r="H59" s="136">
        <v>20</v>
      </c>
    </row>
    <row r="60" spans="2:8" ht="45.75" customHeight="1">
      <c r="B60" s="134"/>
      <c r="C60" s="1253" t="s">
        <v>584</v>
      </c>
      <c r="D60" s="1254"/>
      <c r="E60" s="1255"/>
      <c r="F60" s="135">
        <v>28</v>
      </c>
      <c r="G60" s="135">
        <v>59</v>
      </c>
      <c r="H60" s="136">
        <v>0</v>
      </c>
    </row>
    <row r="61" spans="2:8" ht="45.75" customHeight="1">
      <c r="B61" s="134"/>
      <c r="C61" s="1253" t="s">
        <v>51</v>
      </c>
      <c r="D61" s="1254"/>
      <c r="E61" s="1255"/>
      <c r="F61" s="135"/>
      <c r="G61" s="135"/>
      <c r="H61" s="136"/>
    </row>
    <row r="62" spans="2:8" ht="45.75" customHeight="1" thickBot="1">
      <c r="B62" s="137"/>
      <c r="C62" s="1256" t="s">
        <v>51</v>
      </c>
      <c r="D62" s="1257"/>
      <c r="E62" s="1258"/>
      <c r="F62" s="138"/>
      <c r="G62" s="138"/>
      <c r="H62" s="139"/>
    </row>
    <row r="63" spans="2:8" ht="52.5" customHeight="1" thickBot="1">
      <c r="B63" s="140"/>
      <c r="C63" s="1259" t="s">
        <v>52</v>
      </c>
      <c r="D63" s="1259"/>
      <c r="E63" s="1260"/>
      <c r="F63" s="141">
        <v>1838</v>
      </c>
      <c r="G63" s="141">
        <v>1997</v>
      </c>
      <c r="H63" s="142">
        <v>2146</v>
      </c>
    </row>
    <row r="64" spans="2:8" ht="15" customHeight="1"/>
    <row r="65" ht="0" hidden="1" customHeight="1"/>
    <row r="66" ht="0" hidden="1" customHeight="1"/>
  </sheetData>
  <sheetProtection algorithmName="SHA-512" hashValue="lLUAB3ofgKci9AGNKE7NbwDZ1GjqX2kpeyq9N8pT8XVIncppsIBp6btvnalGfQSZU/IgvBfkwxZTz4Ae+2br7w==" saltValue="7T/4Yt31/eY/SBigoLYr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G64" sqref="BG64"/>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593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594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595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596</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553</v>
      </c>
      <c r="BQ50" s="1301"/>
      <c r="BR50" s="1301"/>
      <c r="BS50" s="1301"/>
      <c r="BT50" s="1301"/>
      <c r="BU50" s="1301"/>
      <c r="BV50" s="1301"/>
      <c r="BW50" s="1301"/>
      <c r="BX50" s="1301" t="s">
        <v>554</v>
      </c>
      <c r="BY50" s="1301"/>
      <c r="BZ50" s="1301"/>
      <c r="CA50" s="1301"/>
      <c r="CB50" s="1301"/>
      <c r="CC50" s="1301"/>
      <c r="CD50" s="1301"/>
      <c r="CE50" s="1301"/>
      <c r="CF50" s="1301" t="s">
        <v>555</v>
      </c>
      <c r="CG50" s="1301"/>
      <c r="CH50" s="1301"/>
      <c r="CI50" s="1301"/>
      <c r="CJ50" s="1301"/>
      <c r="CK50" s="1301"/>
      <c r="CL50" s="1301"/>
      <c r="CM50" s="1301"/>
      <c r="CN50" s="1301" t="s">
        <v>556</v>
      </c>
      <c r="CO50" s="1301"/>
      <c r="CP50" s="1301"/>
      <c r="CQ50" s="1301"/>
      <c r="CR50" s="1301"/>
      <c r="CS50" s="1301"/>
      <c r="CT50" s="1301"/>
      <c r="CU50" s="1301"/>
      <c r="CV50" s="1301" t="s">
        <v>557</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597</v>
      </c>
      <c r="AO51" s="1305"/>
      <c r="AP51" s="1305"/>
      <c r="AQ51" s="1305"/>
      <c r="AR51" s="1305"/>
      <c r="AS51" s="1305"/>
      <c r="AT51" s="1305"/>
      <c r="AU51" s="1305"/>
      <c r="AV51" s="1305"/>
      <c r="AW51" s="1305"/>
      <c r="AX51" s="1305"/>
      <c r="AY51" s="1305"/>
      <c r="AZ51" s="1305"/>
      <c r="BA51" s="1305"/>
      <c r="BB51" s="1305" t="s">
        <v>598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60</v>
      </c>
      <c r="BY51" s="1307"/>
      <c r="BZ51" s="1307"/>
      <c r="CA51" s="1307"/>
      <c r="CB51" s="1307"/>
      <c r="CC51" s="1307"/>
      <c r="CD51" s="1307"/>
      <c r="CE51" s="1307"/>
      <c r="CF51" s="1307">
        <v>71.8</v>
      </c>
      <c r="CG51" s="1307"/>
      <c r="CH51" s="1307"/>
      <c r="CI51" s="1307"/>
      <c r="CJ51" s="1307"/>
      <c r="CK51" s="1307"/>
      <c r="CL51" s="1307"/>
      <c r="CM51" s="1307"/>
      <c r="CN51" s="1307">
        <v>66.8</v>
      </c>
      <c r="CO51" s="1307"/>
      <c r="CP51" s="1307"/>
      <c r="CQ51" s="1307"/>
      <c r="CR51" s="1307"/>
      <c r="CS51" s="1307"/>
      <c r="CT51" s="1307"/>
      <c r="CU51" s="1307"/>
      <c r="CV51" s="1307">
        <v>59.8</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64.599999999999994</v>
      </c>
      <c r="BY53" s="1307"/>
      <c r="BZ53" s="1307"/>
      <c r="CA53" s="1307"/>
      <c r="CB53" s="1307"/>
      <c r="CC53" s="1307"/>
      <c r="CD53" s="1307"/>
      <c r="CE53" s="1307"/>
      <c r="CF53" s="1307">
        <v>63.4</v>
      </c>
      <c r="CG53" s="1307"/>
      <c r="CH53" s="1307"/>
      <c r="CI53" s="1307"/>
      <c r="CJ53" s="1307"/>
      <c r="CK53" s="1307"/>
      <c r="CL53" s="1307"/>
      <c r="CM53" s="1307"/>
      <c r="CN53" s="1307">
        <v>65.3</v>
      </c>
      <c r="CO53" s="1307"/>
      <c r="CP53" s="1307"/>
      <c r="CQ53" s="1307"/>
      <c r="CR53" s="1307"/>
      <c r="CS53" s="1307"/>
      <c r="CT53" s="1307"/>
      <c r="CU53" s="1307"/>
      <c r="CV53" s="1307">
        <v>65.3</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601</v>
      </c>
      <c r="AO55" s="1301"/>
      <c r="AP55" s="1301"/>
      <c r="AQ55" s="1301"/>
      <c r="AR55" s="1301"/>
      <c r="AS55" s="1301"/>
      <c r="AT55" s="1301"/>
      <c r="AU55" s="1301"/>
      <c r="AV55" s="1301"/>
      <c r="AW55" s="1301"/>
      <c r="AX55" s="1301"/>
      <c r="AY55" s="1301"/>
      <c r="AZ55" s="1301"/>
      <c r="BA55" s="1301"/>
      <c r="BB55" s="1305" t="s">
        <v>602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33.6</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56.8</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603</v>
      </c>
    </row>
    <row r="64" spans="1:109">
      <c r="B64" s="1276"/>
      <c r="G64" s="1283"/>
      <c r="I64" s="1317"/>
      <c r="J64" s="1317"/>
      <c r="K64" s="1317"/>
      <c r="L64" s="1317"/>
      <c r="M64" s="1317"/>
      <c r="N64" s="1318"/>
      <c r="AM64" s="1283"/>
      <c r="AN64" s="1283" t="s">
        <v>594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604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596</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553</v>
      </c>
      <c r="BQ72" s="1301"/>
      <c r="BR72" s="1301"/>
      <c r="BS72" s="1301"/>
      <c r="BT72" s="1301"/>
      <c r="BU72" s="1301"/>
      <c r="BV72" s="1301"/>
      <c r="BW72" s="1301"/>
      <c r="BX72" s="1301" t="s">
        <v>554</v>
      </c>
      <c r="BY72" s="1301"/>
      <c r="BZ72" s="1301"/>
      <c r="CA72" s="1301"/>
      <c r="CB72" s="1301"/>
      <c r="CC72" s="1301"/>
      <c r="CD72" s="1301"/>
      <c r="CE72" s="1301"/>
      <c r="CF72" s="1301" t="s">
        <v>555</v>
      </c>
      <c r="CG72" s="1301"/>
      <c r="CH72" s="1301"/>
      <c r="CI72" s="1301"/>
      <c r="CJ72" s="1301"/>
      <c r="CK72" s="1301"/>
      <c r="CL72" s="1301"/>
      <c r="CM72" s="1301"/>
      <c r="CN72" s="1301" t="s">
        <v>556</v>
      </c>
      <c r="CO72" s="1301"/>
      <c r="CP72" s="1301"/>
      <c r="CQ72" s="1301"/>
      <c r="CR72" s="1301"/>
      <c r="CS72" s="1301"/>
      <c r="CT72" s="1301"/>
      <c r="CU72" s="1301"/>
      <c r="CV72" s="1301" t="s">
        <v>557</v>
      </c>
      <c r="CW72" s="1301"/>
      <c r="CX72" s="1301"/>
      <c r="CY72" s="1301"/>
      <c r="CZ72" s="1301"/>
      <c r="DA72" s="1301"/>
      <c r="DB72" s="1301"/>
      <c r="DC72" s="1301"/>
    </row>
    <row r="73" spans="2:107">
      <c r="B73" s="1276"/>
      <c r="G73" s="1302"/>
      <c r="H73" s="1302"/>
      <c r="I73" s="1302"/>
      <c r="J73" s="1302"/>
      <c r="K73" s="1324"/>
      <c r="L73" s="1324"/>
      <c r="M73" s="1324"/>
      <c r="N73" s="1324"/>
      <c r="AM73" s="1294"/>
      <c r="AN73" s="1305" t="s">
        <v>597</v>
      </c>
      <c r="AO73" s="1305"/>
      <c r="AP73" s="1305"/>
      <c r="AQ73" s="1305"/>
      <c r="AR73" s="1305"/>
      <c r="AS73" s="1305"/>
      <c r="AT73" s="1305"/>
      <c r="AU73" s="1305"/>
      <c r="AV73" s="1305"/>
      <c r="AW73" s="1305"/>
      <c r="AX73" s="1305"/>
      <c r="AY73" s="1305"/>
      <c r="AZ73" s="1305"/>
      <c r="BA73" s="1305"/>
      <c r="BB73" s="1305" t="s">
        <v>602</v>
      </c>
      <c r="BC73" s="1305"/>
      <c r="BD73" s="1305"/>
      <c r="BE73" s="1305"/>
      <c r="BF73" s="1305"/>
      <c r="BG73" s="1305"/>
      <c r="BH73" s="1305"/>
      <c r="BI73" s="1305"/>
      <c r="BJ73" s="1305"/>
      <c r="BK73" s="1305"/>
      <c r="BL73" s="1305"/>
      <c r="BM73" s="1305"/>
      <c r="BN73" s="1305"/>
      <c r="BO73" s="1305"/>
      <c r="BP73" s="1307">
        <v>52.7</v>
      </c>
      <c r="BQ73" s="1307"/>
      <c r="BR73" s="1307"/>
      <c r="BS73" s="1307"/>
      <c r="BT73" s="1307"/>
      <c r="BU73" s="1307"/>
      <c r="BV73" s="1307"/>
      <c r="BW73" s="1307"/>
      <c r="BX73" s="1307">
        <v>60</v>
      </c>
      <c r="BY73" s="1307"/>
      <c r="BZ73" s="1307"/>
      <c r="CA73" s="1307"/>
      <c r="CB73" s="1307"/>
      <c r="CC73" s="1307"/>
      <c r="CD73" s="1307"/>
      <c r="CE73" s="1307"/>
      <c r="CF73" s="1307">
        <v>71.8</v>
      </c>
      <c r="CG73" s="1307"/>
      <c r="CH73" s="1307"/>
      <c r="CI73" s="1307"/>
      <c r="CJ73" s="1307"/>
      <c r="CK73" s="1307"/>
      <c r="CL73" s="1307"/>
      <c r="CM73" s="1307"/>
      <c r="CN73" s="1307">
        <v>66.8</v>
      </c>
      <c r="CO73" s="1307"/>
      <c r="CP73" s="1307"/>
      <c r="CQ73" s="1307"/>
      <c r="CR73" s="1307"/>
      <c r="CS73" s="1307"/>
      <c r="CT73" s="1307"/>
      <c r="CU73" s="1307"/>
      <c r="CV73" s="1307">
        <v>59.8</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605</v>
      </c>
      <c r="BC75" s="1305"/>
      <c r="BD75" s="1305"/>
      <c r="BE75" s="1305"/>
      <c r="BF75" s="1305"/>
      <c r="BG75" s="1305"/>
      <c r="BH75" s="1305"/>
      <c r="BI75" s="1305"/>
      <c r="BJ75" s="1305"/>
      <c r="BK75" s="1305"/>
      <c r="BL75" s="1305"/>
      <c r="BM75" s="1305"/>
      <c r="BN75" s="1305"/>
      <c r="BO75" s="1305"/>
      <c r="BP75" s="1307">
        <v>6.4</v>
      </c>
      <c r="BQ75" s="1307"/>
      <c r="BR75" s="1307"/>
      <c r="BS75" s="1307"/>
      <c r="BT75" s="1307"/>
      <c r="BU75" s="1307"/>
      <c r="BV75" s="1307"/>
      <c r="BW75" s="1307"/>
      <c r="BX75" s="1307">
        <v>6.9</v>
      </c>
      <c r="BY75" s="1307"/>
      <c r="BZ75" s="1307"/>
      <c r="CA75" s="1307"/>
      <c r="CB75" s="1307"/>
      <c r="CC75" s="1307"/>
      <c r="CD75" s="1307"/>
      <c r="CE75" s="1307"/>
      <c r="CF75" s="1307">
        <v>7.5</v>
      </c>
      <c r="CG75" s="1307"/>
      <c r="CH75" s="1307"/>
      <c r="CI75" s="1307"/>
      <c r="CJ75" s="1307"/>
      <c r="CK75" s="1307"/>
      <c r="CL75" s="1307"/>
      <c r="CM75" s="1307"/>
      <c r="CN75" s="1307">
        <v>7.2</v>
      </c>
      <c r="CO75" s="1307"/>
      <c r="CP75" s="1307"/>
      <c r="CQ75" s="1307"/>
      <c r="CR75" s="1307"/>
      <c r="CS75" s="1307"/>
      <c r="CT75" s="1307"/>
      <c r="CU75" s="1307"/>
      <c r="CV75" s="1307">
        <v>6.8</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606</v>
      </c>
      <c r="AO77" s="1301"/>
      <c r="AP77" s="1301"/>
      <c r="AQ77" s="1301"/>
      <c r="AR77" s="1301"/>
      <c r="AS77" s="1301"/>
      <c r="AT77" s="1301"/>
      <c r="AU77" s="1301"/>
      <c r="AV77" s="1301"/>
      <c r="AW77" s="1301"/>
      <c r="AX77" s="1301"/>
      <c r="AY77" s="1301"/>
      <c r="AZ77" s="1301"/>
      <c r="BA77" s="1301"/>
      <c r="BB77" s="1305" t="s">
        <v>602</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605</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r81Y4SGNpN43Ba6ZWMmqJcPif4hKhli0qGN8e7M08B/0wMVLlWublgO5TZPFfRBFmvZ5FtOvO48YP+VzC8CcA==" saltValue="ep59WHd0Z6acpSISXoH3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G64" sqref="BG64"/>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Op9Nihz1UNqpmU/Qw60lKBwNDv84tb6LK4GC31fZM4E3y/0SJs/ugbFTQjm0DElLRDUQkIsppFPakAeF/Gi8w==" saltValue="P6hcOirkUna8I66sghVR3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G64" sqref="BG64"/>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uy2AZfKBOCDlOP4Pjx/QdUvy9TaKOhSUw+2QBVsPhcAcx061Cc1HgFwQw22ECaTBn082ec45skc8lu+LnRSWA==" saltValue="mwgiVHhvlZvwr52x13bpk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53</v>
      </c>
      <c r="E2" s="154"/>
      <c r="F2" s="155" t="s">
        <v>550</v>
      </c>
      <c r="G2" s="156"/>
      <c r="H2" s="157"/>
    </row>
    <row r="3" spans="1:8">
      <c r="A3" s="153" t="s">
        <v>543</v>
      </c>
      <c r="B3" s="158"/>
      <c r="C3" s="159"/>
      <c r="D3" s="160">
        <v>44541</v>
      </c>
      <c r="E3" s="161"/>
      <c r="F3" s="162">
        <v>66255</v>
      </c>
      <c r="G3" s="163"/>
      <c r="H3" s="164"/>
    </row>
    <row r="4" spans="1:8">
      <c r="A4" s="165"/>
      <c r="B4" s="166"/>
      <c r="C4" s="167"/>
      <c r="D4" s="168">
        <v>22602</v>
      </c>
      <c r="E4" s="169"/>
      <c r="F4" s="170">
        <v>31822</v>
      </c>
      <c r="G4" s="171"/>
      <c r="H4" s="172"/>
    </row>
    <row r="5" spans="1:8">
      <c r="A5" s="153" t="s">
        <v>545</v>
      </c>
      <c r="B5" s="158"/>
      <c r="C5" s="159"/>
      <c r="D5" s="160">
        <v>51751</v>
      </c>
      <c r="E5" s="161"/>
      <c r="F5" s="162">
        <v>47278</v>
      </c>
      <c r="G5" s="163"/>
      <c r="H5" s="164"/>
    </row>
    <row r="6" spans="1:8">
      <c r="A6" s="165"/>
      <c r="B6" s="166"/>
      <c r="C6" s="167"/>
      <c r="D6" s="168">
        <v>14771</v>
      </c>
      <c r="E6" s="169"/>
      <c r="F6" s="170">
        <v>24096</v>
      </c>
      <c r="G6" s="171"/>
      <c r="H6" s="172"/>
    </row>
    <row r="7" spans="1:8">
      <c r="A7" s="153" t="s">
        <v>546</v>
      </c>
      <c r="B7" s="158"/>
      <c r="C7" s="159"/>
      <c r="D7" s="160">
        <v>74989</v>
      </c>
      <c r="E7" s="161"/>
      <c r="F7" s="162">
        <v>44504</v>
      </c>
      <c r="G7" s="163"/>
      <c r="H7" s="164"/>
    </row>
    <row r="8" spans="1:8">
      <c r="A8" s="165"/>
      <c r="B8" s="166"/>
      <c r="C8" s="167"/>
      <c r="D8" s="168">
        <v>19382</v>
      </c>
      <c r="E8" s="169"/>
      <c r="F8" s="170">
        <v>25876</v>
      </c>
      <c r="G8" s="171"/>
      <c r="H8" s="172"/>
    </row>
    <row r="9" spans="1:8">
      <c r="A9" s="153" t="s">
        <v>547</v>
      </c>
      <c r="B9" s="158"/>
      <c r="C9" s="159"/>
      <c r="D9" s="160">
        <v>36196</v>
      </c>
      <c r="E9" s="161"/>
      <c r="F9" s="162">
        <v>47820</v>
      </c>
      <c r="G9" s="163"/>
      <c r="H9" s="164"/>
    </row>
    <row r="10" spans="1:8">
      <c r="A10" s="165"/>
      <c r="B10" s="166"/>
      <c r="C10" s="167"/>
      <c r="D10" s="168">
        <v>9596</v>
      </c>
      <c r="E10" s="169"/>
      <c r="F10" s="170">
        <v>25855</v>
      </c>
      <c r="G10" s="171"/>
      <c r="H10" s="172"/>
    </row>
    <row r="11" spans="1:8">
      <c r="A11" s="153" t="s">
        <v>548</v>
      </c>
      <c r="B11" s="158"/>
      <c r="C11" s="159"/>
      <c r="D11" s="160">
        <v>74377</v>
      </c>
      <c r="E11" s="161"/>
      <c r="F11" s="162">
        <v>41934</v>
      </c>
      <c r="G11" s="163"/>
      <c r="H11" s="164"/>
    </row>
    <row r="12" spans="1:8">
      <c r="A12" s="165"/>
      <c r="B12" s="166"/>
      <c r="C12" s="173"/>
      <c r="D12" s="168">
        <v>19972</v>
      </c>
      <c r="E12" s="169"/>
      <c r="F12" s="170">
        <v>23352</v>
      </c>
      <c r="G12" s="171"/>
      <c r="H12" s="172"/>
    </row>
    <row r="13" spans="1:8">
      <c r="A13" s="153"/>
      <c r="B13" s="158"/>
      <c r="C13" s="174"/>
      <c r="D13" s="175">
        <v>56371</v>
      </c>
      <c r="E13" s="176"/>
      <c r="F13" s="177">
        <v>49558</v>
      </c>
      <c r="G13" s="178"/>
      <c r="H13" s="164"/>
    </row>
    <row r="14" spans="1:8">
      <c r="A14" s="165"/>
      <c r="B14" s="166"/>
      <c r="C14" s="167"/>
      <c r="D14" s="168">
        <v>17265</v>
      </c>
      <c r="E14" s="169"/>
      <c r="F14" s="170">
        <v>26200</v>
      </c>
      <c r="G14" s="171"/>
      <c r="H14" s="172"/>
    </row>
    <row r="17" spans="1:11">
      <c r="A17" s="149" t="s">
        <v>54</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55</v>
      </c>
      <c r="B19" s="179">
        <f>ROUND(VALUE(SUBSTITUTE(実質収支比率等に係る経年分析!F$48,"▲","-")),2)</f>
        <v>3.88</v>
      </c>
      <c r="C19" s="179">
        <f>ROUND(VALUE(SUBSTITUTE(実質収支比率等に係る経年分析!G$48,"▲","-")),2)</f>
        <v>3.33</v>
      </c>
      <c r="D19" s="179">
        <f>ROUND(VALUE(SUBSTITUTE(実質収支比率等に係る経年分析!H$48,"▲","-")),2)</f>
        <v>2.95</v>
      </c>
      <c r="E19" s="179">
        <f>ROUND(VALUE(SUBSTITUTE(実質収支比率等に係る経年分析!I$48,"▲","-")),2)</f>
        <v>2.75</v>
      </c>
      <c r="F19" s="179">
        <f>ROUND(VALUE(SUBSTITUTE(実質収支比率等に係る経年分析!J$48,"▲","-")),2)</f>
        <v>3.33</v>
      </c>
    </row>
    <row r="20" spans="1:11">
      <c r="A20" s="179" t="s">
        <v>56</v>
      </c>
      <c r="B20" s="179">
        <f>ROUND(VALUE(SUBSTITUTE(実質収支比率等に係る経年分析!F$47,"▲","-")),2)</f>
        <v>11.27</v>
      </c>
      <c r="C20" s="179">
        <f>ROUND(VALUE(SUBSTITUTE(実質収支比率等に係る経年分析!G$47,"▲","-")),2)</f>
        <v>11.16</v>
      </c>
      <c r="D20" s="179">
        <f>ROUND(VALUE(SUBSTITUTE(実質収支比率等に係る経年分析!H$47,"▲","-")),2)</f>
        <v>11.99</v>
      </c>
      <c r="E20" s="179">
        <f>ROUND(VALUE(SUBSTITUTE(実質収支比率等に係る経年分析!I$47,"▲","-")),2)</f>
        <v>12.05</v>
      </c>
      <c r="F20" s="179">
        <f>ROUND(VALUE(SUBSTITUTE(実質収支比率等に係る経年分析!J$47,"▲","-")),2)</f>
        <v>13.02</v>
      </c>
    </row>
    <row r="21" spans="1:11">
      <c r="A21" s="179" t="s">
        <v>57</v>
      </c>
      <c r="B21" s="179">
        <f>IF(ISNUMBER(VALUE(SUBSTITUTE(実質収支比率等に係る経年分析!F$49,"▲","-"))),ROUND(VALUE(SUBSTITUTE(実質収支比率等に係る経年分析!F$49,"▲","-")),2),NA())</f>
        <v>-1.7</v>
      </c>
      <c r="C21" s="179">
        <f>IF(ISNUMBER(VALUE(SUBSTITUTE(実質収支比率等に係る経年分析!G$49,"▲","-"))),ROUND(VALUE(SUBSTITUTE(実質収支比率等に係る経年分析!G$49,"▲","-")),2),NA())</f>
        <v>-0.38</v>
      </c>
      <c r="D21" s="179">
        <f>IF(ISNUMBER(VALUE(SUBSTITUTE(実質収支比率等に係る経年分析!H$49,"▲","-"))),ROUND(VALUE(SUBSTITUTE(実質収支比率等に係る経年分析!H$49,"▲","-")),2),NA())</f>
        <v>0.45</v>
      </c>
      <c r="E21" s="179">
        <f>IF(ISNUMBER(VALUE(SUBSTITUTE(実質収支比率等に係る経年分析!I$49,"▲","-"))),ROUND(VALUE(SUBSTITUTE(実質収支比率等に係る経年分析!I$49,"▲","-")),2),NA())</f>
        <v>0.17</v>
      </c>
      <c r="F21" s="179">
        <f>IF(ISNUMBER(VALUE(SUBSTITUTE(実質収支比率等に係る経年分析!J$49,"▲","-"))),ROUND(VALUE(SUBSTITUTE(実質収支比率等に係る経年分析!J$49,"▲","-")),2),NA())</f>
        <v>1.57</v>
      </c>
    </row>
    <row r="24" spans="1:11">
      <c r="A24" s="149" t="s">
        <v>58</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59</v>
      </c>
      <c r="C26" s="180" t="s">
        <v>60</v>
      </c>
      <c r="D26" s="180" t="s">
        <v>59</v>
      </c>
      <c r="E26" s="180" t="s">
        <v>60</v>
      </c>
      <c r="F26" s="180" t="s">
        <v>59</v>
      </c>
      <c r="G26" s="180" t="s">
        <v>60</v>
      </c>
      <c r="H26" s="180" t="s">
        <v>59</v>
      </c>
      <c r="I26" s="180" t="s">
        <v>60</v>
      </c>
      <c r="J26" s="180" t="s">
        <v>59</v>
      </c>
      <c r="K26" s="180" t="s">
        <v>60</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2.94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介護保険介護サービス事業特別会計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0.55000000000000004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0.43</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0.56000000000000005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1.1100000000000001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8.7799999999999994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8.1999999999999993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8.7799999999999994</v>
      </c>
    </row>
    <row r="39" spans="1:16">
      <c r="A39" s="149" t="s">
        <v>61</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c r="A42" s="181" t="s">
        <v>64</v>
      </c>
      <c r="B42" s="181"/>
      <c r="C42" s="181"/>
      <c r="D42" s="181">
        <f>'実質公債費比率（分子）の構造'!K$52</f>
        <v>1397</v>
      </c>
      <c r="E42" s="181"/>
      <c r="F42" s="181"/>
      <c r="G42" s="181">
        <f>'実質公債費比率（分子）の構造'!L$52</f>
        <v>1328</v>
      </c>
      <c r="H42" s="181"/>
      <c r="I42" s="181"/>
      <c r="J42" s="181">
        <f>'実質公債費比率（分子）の構造'!M$52</f>
        <v>1314</v>
      </c>
      <c r="K42" s="181"/>
      <c r="L42" s="181"/>
      <c r="M42" s="181">
        <f>'実質公債費比率（分子）の構造'!N$52</f>
        <v>1306</v>
      </c>
      <c r="N42" s="181"/>
      <c r="O42" s="181"/>
      <c r="P42" s="181">
        <f>'実質公債費比率（分子）の構造'!O$52</f>
        <v>1212</v>
      </c>
    </row>
    <row r="43" spans="1:16">
      <c r="A43" s="181" t="s">
        <v>65</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67</v>
      </c>
      <c r="B45" s="181">
        <f>'実質公債費比率（分子）の構造'!K$49</f>
        <v>415</v>
      </c>
      <c r="C45" s="181"/>
      <c r="D45" s="181"/>
      <c r="E45" s="181">
        <f>'実質公債費比率（分子）の構造'!L$49</f>
        <v>424</v>
      </c>
      <c r="F45" s="181"/>
      <c r="G45" s="181"/>
      <c r="H45" s="181">
        <f>'実質公債費比率（分子）の構造'!M$49</f>
        <v>403</v>
      </c>
      <c r="I45" s="181"/>
      <c r="J45" s="181"/>
      <c r="K45" s="181">
        <f>'実質公債費比率（分子）の構造'!N$49</f>
        <v>196</v>
      </c>
      <c r="L45" s="181"/>
      <c r="M45" s="181"/>
      <c r="N45" s="181">
        <f>'実質公債費比率（分子）の構造'!O$49</f>
        <v>142</v>
      </c>
      <c r="O45" s="181"/>
      <c r="P45" s="181"/>
    </row>
    <row r="46" spans="1:16">
      <c r="A46" s="181" t="s">
        <v>68</v>
      </c>
      <c r="B46" s="181">
        <f>'実質公債費比率（分子）の構造'!K$48</f>
        <v>311</v>
      </c>
      <c r="C46" s="181"/>
      <c r="D46" s="181"/>
      <c r="E46" s="181">
        <f>'実質公債費比率（分子）の構造'!L$48</f>
        <v>309</v>
      </c>
      <c r="F46" s="181"/>
      <c r="G46" s="181"/>
      <c r="H46" s="181">
        <f>'実質公債費比率（分子）の構造'!M$48</f>
        <v>335</v>
      </c>
      <c r="I46" s="181"/>
      <c r="J46" s="181"/>
      <c r="K46" s="181">
        <f>'実質公債費比率（分子）の構造'!N$48</f>
        <v>307</v>
      </c>
      <c r="L46" s="181"/>
      <c r="M46" s="181"/>
      <c r="N46" s="181">
        <f>'実質公債費比率（分子）の構造'!O$48</f>
        <v>326</v>
      </c>
      <c r="O46" s="181"/>
      <c r="P46" s="181"/>
    </row>
    <row r="47" spans="1:16">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71</v>
      </c>
      <c r="B49" s="181">
        <f>'実質公債費比率（分子）の構造'!K$45</f>
        <v>1255</v>
      </c>
      <c r="C49" s="181"/>
      <c r="D49" s="181"/>
      <c r="E49" s="181">
        <f>'実質公債費比率（分子）の構造'!L$45</f>
        <v>1268</v>
      </c>
      <c r="F49" s="181"/>
      <c r="G49" s="181"/>
      <c r="H49" s="181">
        <f>'実質公債費比率（分子）の構造'!M$45</f>
        <v>1344</v>
      </c>
      <c r="I49" s="181"/>
      <c r="J49" s="181"/>
      <c r="K49" s="181">
        <f>'実質公債費比率（分子）の構造'!N$45</f>
        <v>1337</v>
      </c>
      <c r="L49" s="181"/>
      <c r="M49" s="181"/>
      <c r="N49" s="181">
        <f>'実質公債費比率（分子）の構造'!O$45</f>
        <v>1326</v>
      </c>
      <c r="O49" s="181"/>
      <c r="P49" s="181"/>
    </row>
    <row r="50" spans="1:16">
      <c r="A50" s="181" t="s">
        <v>72</v>
      </c>
      <c r="B50" s="181" t="e">
        <f>NA()</f>
        <v>#N/A</v>
      </c>
      <c r="C50" s="181">
        <f>IF(ISNUMBER('実質公債費比率（分子）の構造'!K$53),'実質公債費比率（分子）の構造'!K$53,NA())</f>
        <v>584</v>
      </c>
      <c r="D50" s="181" t="e">
        <f>NA()</f>
        <v>#N/A</v>
      </c>
      <c r="E50" s="181" t="e">
        <f>NA()</f>
        <v>#N/A</v>
      </c>
      <c r="F50" s="181">
        <f>IF(ISNUMBER('実質公債費比率（分子）の構造'!L$53),'実質公債費比率（分子）の構造'!L$53,NA())</f>
        <v>673</v>
      </c>
      <c r="G50" s="181" t="e">
        <f>NA()</f>
        <v>#N/A</v>
      </c>
      <c r="H50" s="181" t="e">
        <f>NA()</f>
        <v>#N/A</v>
      </c>
      <c r="I50" s="181">
        <f>IF(ISNUMBER('実質公債費比率（分子）の構造'!M$53),'実質公債費比率（分子）の構造'!M$53,NA())</f>
        <v>768</v>
      </c>
      <c r="J50" s="181" t="e">
        <f>NA()</f>
        <v>#N/A</v>
      </c>
      <c r="K50" s="181" t="e">
        <f>NA()</f>
        <v>#N/A</v>
      </c>
      <c r="L50" s="181">
        <f>IF(ISNUMBER('実質公債費比率（分子）の構造'!N$53),'実質公債費比率（分子）の構造'!N$53,NA())</f>
        <v>534</v>
      </c>
      <c r="M50" s="181" t="e">
        <f>NA()</f>
        <v>#N/A</v>
      </c>
      <c r="N50" s="181" t="e">
        <f>NA()</f>
        <v>#N/A</v>
      </c>
      <c r="O50" s="181">
        <f>IF(ISNUMBER('実質公債費比率（分子）の構造'!O$53),'実質公債費比率（分子）の構造'!O$53,NA())</f>
        <v>582</v>
      </c>
      <c r="P50" s="181" t="e">
        <f>NA()</f>
        <v>#N/A</v>
      </c>
    </row>
    <row r="53" spans="1:16">
      <c r="A53" s="149" t="s">
        <v>73</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c r="A56" s="180" t="s">
        <v>43</v>
      </c>
      <c r="B56" s="180"/>
      <c r="C56" s="180"/>
      <c r="D56" s="180">
        <f>'将来負担比率（分子）の構造'!I$52</f>
        <v>14174</v>
      </c>
      <c r="E56" s="180"/>
      <c r="F56" s="180"/>
      <c r="G56" s="180">
        <f>'将来負担比率（分子）の構造'!J$52</f>
        <v>14919</v>
      </c>
      <c r="H56" s="180"/>
      <c r="I56" s="180"/>
      <c r="J56" s="180">
        <f>'将来負担比率（分子）の構造'!K$52</f>
        <v>14672</v>
      </c>
      <c r="K56" s="180"/>
      <c r="L56" s="180"/>
      <c r="M56" s="180">
        <f>'将来負担比率（分子）の構造'!L$52</f>
        <v>14431</v>
      </c>
      <c r="N56" s="180"/>
      <c r="O56" s="180"/>
      <c r="P56" s="180">
        <f>'将来負担比率（分子）の構造'!M$52</f>
        <v>14767</v>
      </c>
    </row>
    <row r="57" spans="1:16">
      <c r="A57" s="180" t="s">
        <v>42</v>
      </c>
      <c r="B57" s="180"/>
      <c r="C57" s="180"/>
      <c r="D57" s="180">
        <f>'将来負担比率（分子）の構造'!I$51</f>
        <v>3</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2116</v>
      </c>
      <c r="E58" s="180"/>
      <c r="F58" s="180"/>
      <c r="G58" s="180">
        <f>'将来負担比率（分子）の構造'!J$50</f>
        <v>1842</v>
      </c>
      <c r="H58" s="180"/>
      <c r="I58" s="180"/>
      <c r="J58" s="180">
        <f>'将来負担比率（分子）の構造'!K$50</f>
        <v>2336</v>
      </c>
      <c r="K58" s="180"/>
      <c r="L58" s="180"/>
      <c r="M58" s="180">
        <f>'将来負担比率（分子）の構造'!L$50</f>
        <v>2796</v>
      </c>
      <c r="N58" s="180"/>
      <c r="O58" s="180"/>
      <c r="P58" s="180">
        <f>'将来負担比率（分子）の構造'!M$50</f>
        <v>3246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1482</v>
      </c>
      <c r="C62" s="180"/>
      <c r="D62" s="180"/>
      <c r="E62" s="180">
        <f>'将来負担比率（分子）の構造'!J$45</f>
        <v>1424</v>
      </c>
      <c r="F62" s="180"/>
      <c r="G62" s="180"/>
      <c r="H62" s="180">
        <f>'将来負担比率（分子）の構造'!K$45</f>
        <v>1443</v>
      </c>
      <c r="I62" s="180"/>
      <c r="J62" s="180"/>
      <c r="K62" s="180">
        <f>'将来負担比率（分子）の構造'!L$45</f>
        <v>1732</v>
      </c>
      <c r="L62" s="180"/>
      <c r="M62" s="180"/>
      <c r="N62" s="180">
        <f>'将来負担比率（分子）の構造'!M$45</f>
        <v>1257</v>
      </c>
      <c r="O62" s="180"/>
      <c r="P62" s="180"/>
    </row>
    <row r="63" spans="1:16">
      <c r="A63" s="180" t="s">
        <v>34</v>
      </c>
      <c r="B63" s="180">
        <f>'将来負担比率（分子）の構造'!I$44</f>
        <v>1252</v>
      </c>
      <c r="C63" s="180"/>
      <c r="D63" s="180"/>
      <c r="E63" s="180">
        <f>'将来負担比率（分子）の構造'!J$44</f>
        <v>1051</v>
      </c>
      <c r="F63" s="180"/>
      <c r="G63" s="180"/>
      <c r="H63" s="180">
        <f>'将来負担比率（分子）の構造'!K$44</f>
        <v>754</v>
      </c>
      <c r="I63" s="180"/>
      <c r="J63" s="180"/>
      <c r="K63" s="180">
        <f>'将来負担比率（分子）の構造'!L$44</f>
        <v>571</v>
      </c>
      <c r="L63" s="180"/>
      <c r="M63" s="180"/>
      <c r="N63" s="180">
        <f>'将来負担比率（分子）の構造'!M$44</f>
        <v>389</v>
      </c>
      <c r="O63" s="180"/>
      <c r="P63" s="180"/>
    </row>
    <row r="64" spans="1:16">
      <c r="A64" s="180" t="s">
        <v>33</v>
      </c>
      <c r="B64" s="180">
        <f>'将来負担比率（分子）の構造'!I$43</f>
        <v>3267</v>
      </c>
      <c r="C64" s="180"/>
      <c r="D64" s="180"/>
      <c r="E64" s="180">
        <f>'将来負担比率（分子）の構造'!J$43</f>
        <v>3846</v>
      </c>
      <c r="F64" s="180"/>
      <c r="G64" s="180"/>
      <c r="H64" s="180">
        <f>'将来負担比率（分子）の構造'!K$43</f>
        <v>4088</v>
      </c>
      <c r="I64" s="180"/>
      <c r="J64" s="180"/>
      <c r="K64" s="180">
        <f>'将来負担比率（分子）の構造'!L$43</f>
        <v>3931</v>
      </c>
      <c r="L64" s="180"/>
      <c r="M64" s="180"/>
      <c r="N64" s="180">
        <f>'将来負担比率（分子）の構造'!M$43</f>
        <v>3478</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14903</v>
      </c>
      <c r="C66" s="180"/>
      <c r="D66" s="180"/>
      <c r="E66" s="180">
        <f>'将来負担比率（分子）の構造'!J$41</f>
        <v>15848</v>
      </c>
      <c r="F66" s="180"/>
      <c r="G66" s="180"/>
      <c r="H66" s="180">
        <f>'将来負担比率（分子）の構造'!K$41</f>
        <v>17202</v>
      </c>
      <c r="I66" s="180"/>
      <c r="J66" s="180"/>
      <c r="K66" s="180">
        <f>'将来負担比率（分子）の構造'!L$41</f>
        <v>17173</v>
      </c>
      <c r="L66" s="180"/>
      <c r="M66" s="180"/>
      <c r="N66" s="180">
        <f>'将来負担比率（分子）の構造'!M$41</f>
        <v>18489</v>
      </c>
      <c r="O66" s="180"/>
      <c r="P66" s="180"/>
    </row>
    <row r="67" spans="1:16">
      <c r="A67" s="180" t="s">
        <v>76</v>
      </c>
      <c r="B67" s="180" t="e">
        <f>NA()</f>
        <v>#N/A</v>
      </c>
      <c r="C67" s="180">
        <f>IF(ISNUMBER('将来負担比率（分子）の構造'!I$53), IF('将来負担比率（分子）の構造'!I$53 &lt; 0, 0, '将来負担比率（分子）の構造'!I$53), NA())</f>
        <v>4612</v>
      </c>
      <c r="D67" s="180" t="e">
        <f>NA()</f>
        <v>#N/A</v>
      </c>
      <c r="E67" s="180" t="e">
        <f>NA()</f>
        <v>#N/A</v>
      </c>
      <c r="F67" s="180">
        <f>IF(ISNUMBER('将来負担比率（分子）の構造'!J$53), IF('将来負担比率（分子）の構造'!J$53 &lt; 0, 0, '将来負担比率（分子）の構造'!J$53), NA())</f>
        <v>5407</v>
      </c>
      <c r="G67" s="180" t="e">
        <f>NA()</f>
        <v>#N/A</v>
      </c>
      <c r="H67" s="180" t="e">
        <f>NA()</f>
        <v>#N/A</v>
      </c>
      <c r="I67" s="180">
        <f>IF(ISNUMBER('将来負担比率（分子）の構造'!K$53), IF('将来負担比率（分子）の構造'!K$53 &lt; 0, 0, '将来負担比率（分子）の構造'!K$53), NA())</f>
        <v>6479</v>
      </c>
      <c r="J67" s="180" t="e">
        <f>NA()</f>
        <v>#N/A</v>
      </c>
      <c r="K67" s="180" t="e">
        <f>NA()</f>
        <v>#N/A</v>
      </c>
      <c r="L67" s="180">
        <f>IF(ISNUMBER('将来負担比率（分子）の構造'!L$53), IF('将来負担比率（分子）の構造'!L$53 &lt; 0, 0, '将来負担比率（分子）の構造'!L$53), NA())</f>
        <v>6180</v>
      </c>
      <c r="M67" s="180" t="e">
        <f>NA()</f>
        <v>#N/A</v>
      </c>
      <c r="N67" s="180" t="e">
        <f>NA()</f>
        <v>#N/A</v>
      </c>
      <c r="O67" s="180">
        <f>IF(ISNUMBER('将来負担比率（分子）の構造'!M$53), IF('将来負担比率（分子）の構造'!M$53 &lt; 0, 0, '将来負担比率（分子）の構造'!M$53), NA())</f>
        <v>5600</v>
      </c>
      <c r="P67" s="180" t="e">
        <f>NA()</f>
        <v>#N/A</v>
      </c>
    </row>
    <row r="70" spans="1:16">
      <c r="A70" s="182" t="s">
        <v>77</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78</v>
      </c>
      <c r="B72" s="184">
        <f>基金残高に係る経年分析!F55</f>
        <v>1239</v>
      </c>
      <c r="C72" s="184">
        <f>基金残高に係る経年分析!G55</f>
        <v>1271</v>
      </c>
      <c r="D72" s="184">
        <f>基金残高に係る経年分析!H55</f>
        <v>1375</v>
      </c>
    </row>
    <row r="73" spans="1:16">
      <c r="A73" s="183" t="s">
        <v>79</v>
      </c>
      <c r="B73" s="184">
        <f>基金残高に係る経年分析!F56</f>
        <v>282</v>
      </c>
      <c r="C73" s="184">
        <f>基金残高に係る経年分析!G56</f>
        <v>382</v>
      </c>
      <c r="D73" s="184">
        <f>基金残高に係る経年分析!H56</f>
        <v>643</v>
      </c>
    </row>
    <row r="74" spans="1:16">
      <c r="A74" s="183" t="s">
        <v>80</v>
      </c>
      <c r="B74" s="184">
        <f>基金残高に係る経年分析!F57</f>
        <v>317</v>
      </c>
      <c r="C74" s="184">
        <f>基金残高に係る経年分析!G57</f>
        <v>343</v>
      </c>
      <c r="D74" s="184">
        <f>基金残高に係る経年分析!H57</f>
        <v>128</v>
      </c>
    </row>
  </sheetData>
  <sheetProtection algorithmName="SHA-512" hashValue="KZra4mq0HjzhTqIOozRs8Mkb4BeQg7V8DzeZ8ee5BYwUA29qaRjajN0u/Nb1wEY/TF6Yi7Dh7PEEpTDVmR1Tyw==" saltValue="eMWAQLOtZawUu7GJcxQH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229</v>
      </c>
      <c r="C5" s="723"/>
      <c r="D5" s="723"/>
      <c r="E5" s="723"/>
      <c r="F5" s="723"/>
      <c r="G5" s="723"/>
      <c r="H5" s="723"/>
      <c r="I5" s="723"/>
      <c r="J5" s="723"/>
      <c r="K5" s="723"/>
      <c r="L5" s="723"/>
      <c r="M5" s="723"/>
      <c r="N5" s="723"/>
      <c r="O5" s="723"/>
      <c r="P5" s="723"/>
      <c r="Q5" s="724"/>
      <c r="R5" s="688">
        <v>5294479</v>
      </c>
      <c r="S5" s="689"/>
      <c r="T5" s="689"/>
      <c r="U5" s="689"/>
      <c r="V5" s="689"/>
      <c r="W5" s="689"/>
      <c r="X5" s="689"/>
      <c r="Y5" s="735"/>
      <c r="Z5" s="753">
        <v>25.5</v>
      </c>
      <c r="AA5" s="753"/>
      <c r="AB5" s="753"/>
      <c r="AC5" s="753"/>
      <c r="AD5" s="754">
        <v>5294479</v>
      </c>
      <c r="AE5" s="754"/>
      <c r="AF5" s="754"/>
      <c r="AG5" s="754"/>
      <c r="AH5" s="754"/>
      <c r="AI5" s="754"/>
      <c r="AJ5" s="754"/>
      <c r="AK5" s="754"/>
      <c r="AL5" s="736">
        <v>52.8</v>
      </c>
      <c r="AM5" s="705"/>
      <c r="AN5" s="705"/>
      <c r="AO5" s="737"/>
      <c r="AP5" s="722" t="s">
        <v>230</v>
      </c>
      <c r="AQ5" s="723"/>
      <c r="AR5" s="723"/>
      <c r="AS5" s="723"/>
      <c r="AT5" s="723"/>
      <c r="AU5" s="723"/>
      <c r="AV5" s="723"/>
      <c r="AW5" s="723"/>
      <c r="AX5" s="723"/>
      <c r="AY5" s="723"/>
      <c r="AZ5" s="723"/>
      <c r="BA5" s="723"/>
      <c r="BB5" s="723"/>
      <c r="BC5" s="723"/>
      <c r="BD5" s="723"/>
      <c r="BE5" s="723"/>
      <c r="BF5" s="724"/>
      <c r="BG5" s="623">
        <v>5294479</v>
      </c>
      <c r="BH5" s="626"/>
      <c r="BI5" s="626"/>
      <c r="BJ5" s="626"/>
      <c r="BK5" s="626"/>
      <c r="BL5" s="626"/>
      <c r="BM5" s="626"/>
      <c r="BN5" s="627"/>
      <c r="BO5" s="685">
        <v>100</v>
      </c>
      <c r="BP5" s="685"/>
      <c r="BQ5" s="685"/>
      <c r="BR5" s="685"/>
      <c r="BS5" s="686">
        <v>33996</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c r="B6" s="620" t="s">
        <v>234</v>
      </c>
      <c r="C6" s="621"/>
      <c r="D6" s="621"/>
      <c r="E6" s="621"/>
      <c r="F6" s="621"/>
      <c r="G6" s="621"/>
      <c r="H6" s="621"/>
      <c r="I6" s="621"/>
      <c r="J6" s="621"/>
      <c r="K6" s="621"/>
      <c r="L6" s="621"/>
      <c r="M6" s="621"/>
      <c r="N6" s="621"/>
      <c r="O6" s="621"/>
      <c r="P6" s="621"/>
      <c r="Q6" s="622"/>
      <c r="R6" s="623">
        <v>188828</v>
      </c>
      <c r="S6" s="626"/>
      <c r="T6" s="626"/>
      <c r="U6" s="626"/>
      <c r="V6" s="626"/>
      <c r="W6" s="626"/>
      <c r="X6" s="626"/>
      <c r="Y6" s="627"/>
      <c r="Z6" s="685">
        <v>0.9</v>
      </c>
      <c r="AA6" s="685"/>
      <c r="AB6" s="685"/>
      <c r="AC6" s="685"/>
      <c r="AD6" s="686">
        <v>188828</v>
      </c>
      <c r="AE6" s="686"/>
      <c r="AF6" s="686"/>
      <c r="AG6" s="686"/>
      <c r="AH6" s="686"/>
      <c r="AI6" s="686"/>
      <c r="AJ6" s="686"/>
      <c r="AK6" s="686"/>
      <c r="AL6" s="628">
        <v>1.9</v>
      </c>
      <c r="AM6" s="629"/>
      <c r="AN6" s="629"/>
      <c r="AO6" s="687"/>
      <c r="AP6" s="620" t="s">
        <v>235</v>
      </c>
      <c r="AQ6" s="621"/>
      <c r="AR6" s="621"/>
      <c r="AS6" s="621"/>
      <c r="AT6" s="621"/>
      <c r="AU6" s="621"/>
      <c r="AV6" s="621"/>
      <c r="AW6" s="621"/>
      <c r="AX6" s="621"/>
      <c r="AY6" s="621"/>
      <c r="AZ6" s="621"/>
      <c r="BA6" s="621"/>
      <c r="BB6" s="621"/>
      <c r="BC6" s="621"/>
      <c r="BD6" s="621"/>
      <c r="BE6" s="621"/>
      <c r="BF6" s="622"/>
      <c r="BG6" s="623">
        <v>5294479</v>
      </c>
      <c r="BH6" s="626"/>
      <c r="BI6" s="626"/>
      <c r="BJ6" s="626"/>
      <c r="BK6" s="626"/>
      <c r="BL6" s="626"/>
      <c r="BM6" s="626"/>
      <c r="BN6" s="627"/>
      <c r="BO6" s="685">
        <v>100</v>
      </c>
      <c r="BP6" s="685"/>
      <c r="BQ6" s="685"/>
      <c r="BR6" s="685"/>
      <c r="BS6" s="686">
        <v>33996</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154411</v>
      </c>
      <c r="CS6" s="626"/>
      <c r="CT6" s="626"/>
      <c r="CU6" s="626"/>
      <c r="CV6" s="626"/>
      <c r="CW6" s="626"/>
      <c r="CX6" s="626"/>
      <c r="CY6" s="627"/>
      <c r="CZ6" s="736">
        <v>0.8</v>
      </c>
      <c r="DA6" s="705"/>
      <c r="DB6" s="705"/>
      <c r="DC6" s="739"/>
      <c r="DD6" s="631" t="s">
        <v>177</v>
      </c>
      <c r="DE6" s="626"/>
      <c r="DF6" s="626"/>
      <c r="DG6" s="626"/>
      <c r="DH6" s="626"/>
      <c r="DI6" s="626"/>
      <c r="DJ6" s="626"/>
      <c r="DK6" s="626"/>
      <c r="DL6" s="626"/>
      <c r="DM6" s="626"/>
      <c r="DN6" s="626"/>
      <c r="DO6" s="626"/>
      <c r="DP6" s="627"/>
      <c r="DQ6" s="631">
        <v>154411</v>
      </c>
      <c r="DR6" s="626"/>
      <c r="DS6" s="626"/>
      <c r="DT6" s="626"/>
      <c r="DU6" s="626"/>
      <c r="DV6" s="626"/>
      <c r="DW6" s="626"/>
      <c r="DX6" s="626"/>
      <c r="DY6" s="626"/>
      <c r="DZ6" s="626"/>
      <c r="EA6" s="626"/>
      <c r="EB6" s="626"/>
      <c r="EC6" s="666"/>
    </row>
    <row r="7" spans="2:143" ht="11.25" customHeight="1">
      <c r="B7" s="620" t="s">
        <v>237</v>
      </c>
      <c r="C7" s="621"/>
      <c r="D7" s="621"/>
      <c r="E7" s="621"/>
      <c r="F7" s="621"/>
      <c r="G7" s="621"/>
      <c r="H7" s="621"/>
      <c r="I7" s="621"/>
      <c r="J7" s="621"/>
      <c r="K7" s="621"/>
      <c r="L7" s="621"/>
      <c r="M7" s="621"/>
      <c r="N7" s="621"/>
      <c r="O7" s="621"/>
      <c r="P7" s="621"/>
      <c r="Q7" s="622"/>
      <c r="R7" s="623">
        <v>8168</v>
      </c>
      <c r="S7" s="626"/>
      <c r="T7" s="626"/>
      <c r="U7" s="626"/>
      <c r="V7" s="626"/>
      <c r="W7" s="626"/>
      <c r="X7" s="626"/>
      <c r="Y7" s="627"/>
      <c r="Z7" s="685">
        <v>0</v>
      </c>
      <c r="AA7" s="685"/>
      <c r="AB7" s="685"/>
      <c r="AC7" s="685"/>
      <c r="AD7" s="686">
        <v>8168</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2683088</v>
      </c>
      <c r="BH7" s="626"/>
      <c r="BI7" s="626"/>
      <c r="BJ7" s="626"/>
      <c r="BK7" s="626"/>
      <c r="BL7" s="626"/>
      <c r="BM7" s="626"/>
      <c r="BN7" s="627"/>
      <c r="BO7" s="685">
        <v>50.7</v>
      </c>
      <c r="BP7" s="685"/>
      <c r="BQ7" s="685"/>
      <c r="BR7" s="685"/>
      <c r="BS7" s="686">
        <v>33996</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2572279</v>
      </c>
      <c r="CS7" s="626"/>
      <c r="CT7" s="626"/>
      <c r="CU7" s="626"/>
      <c r="CV7" s="626"/>
      <c r="CW7" s="626"/>
      <c r="CX7" s="626"/>
      <c r="CY7" s="627"/>
      <c r="CZ7" s="685">
        <v>12.7</v>
      </c>
      <c r="DA7" s="685"/>
      <c r="DB7" s="685"/>
      <c r="DC7" s="685"/>
      <c r="DD7" s="631">
        <v>117189</v>
      </c>
      <c r="DE7" s="626"/>
      <c r="DF7" s="626"/>
      <c r="DG7" s="626"/>
      <c r="DH7" s="626"/>
      <c r="DI7" s="626"/>
      <c r="DJ7" s="626"/>
      <c r="DK7" s="626"/>
      <c r="DL7" s="626"/>
      <c r="DM7" s="626"/>
      <c r="DN7" s="626"/>
      <c r="DO7" s="626"/>
      <c r="DP7" s="627"/>
      <c r="DQ7" s="631">
        <v>2277282</v>
      </c>
      <c r="DR7" s="626"/>
      <c r="DS7" s="626"/>
      <c r="DT7" s="626"/>
      <c r="DU7" s="626"/>
      <c r="DV7" s="626"/>
      <c r="DW7" s="626"/>
      <c r="DX7" s="626"/>
      <c r="DY7" s="626"/>
      <c r="DZ7" s="626"/>
      <c r="EA7" s="626"/>
      <c r="EB7" s="626"/>
      <c r="EC7" s="666"/>
    </row>
    <row r="8" spans="2:143" ht="11.25" customHeight="1">
      <c r="B8" s="620" t="s">
        <v>240</v>
      </c>
      <c r="C8" s="621"/>
      <c r="D8" s="621"/>
      <c r="E8" s="621"/>
      <c r="F8" s="621"/>
      <c r="G8" s="621"/>
      <c r="H8" s="621"/>
      <c r="I8" s="621"/>
      <c r="J8" s="621"/>
      <c r="K8" s="621"/>
      <c r="L8" s="621"/>
      <c r="M8" s="621"/>
      <c r="N8" s="621"/>
      <c r="O8" s="621"/>
      <c r="P8" s="621"/>
      <c r="Q8" s="622"/>
      <c r="R8" s="623">
        <v>10647</v>
      </c>
      <c r="S8" s="626"/>
      <c r="T8" s="626"/>
      <c r="U8" s="626"/>
      <c r="V8" s="626"/>
      <c r="W8" s="626"/>
      <c r="X8" s="626"/>
      <c r="Y8" s="627"/>
      <c r="Z8" s="685">
        <v>0.1</v>
      </c>
      <c r="AA8" s="685"/>
      <c r="AB8" s="685"/>
      <c r="AC8" s="685"/>
      <c r="AD8" s="686">
        <v>10647</v>
      </c>
      <c r="AE8" s="686"/>
      <c r="AF8" s="686"/>
      <c r="AG8" s="686"/>
      <c r="AH8" s="686"/>
      <c r="AI8" s="686"/>
      <c r="AJ8" s="686"/>
      <c r="AK8" s="686"/>
      <c r="AL8" s="628">
        <v>0.1</v>
      </c>
      <c r="AM8" s="629"/>
      <c r="AN8" s="629"/>
      <c r="AO8" s="687"/>
      <c r="AP8" s="620" t="s">
        <v>241</v>
      </c>
      <c r="AQ8" s="621"/>
      <c r="AR8" s="621"/>
      <c r="AS8" s="621"/>
      <c r="AT8" s="621"/>
      <c r="AU8" s="621"/>
      <c r="AV8" s="621"/>
      <c r="AW8" s="621"/>
      <c r="AX8" s="621"/>
      <c r="AY8" s="621"/>
      <c r="AZ8" s="621"/>
      <c r="BA8" s="621"/>
      <c r="BB8" s="621"/>
      <c r="BC8" s="621"/>
      <c r="BD8" s="621"/>
      <c r="BE8" s="621"/>
      <c r="BF8" s="622"/>
      <c r="BG8" s="623">
        <v>99512</v>
      </c>
      <c r="BH8" s="626"/>
      <c r="BI8" s="626"/>
      <c r="BJ8" s="626"/>
      <c r="BK8" s="626"/>
      <c r="BL8" s="626"/>
      <c r="BM8" s="626"/>
      <c r="BN8" s="627"/>
      <c r="BO8" s="685">
        <v>1.9</v>
      </c>
      <c r="BP8" s="685"/>
      <c r="BQ8" s="685"/>
      <c r="BR8" s="685"/>
      <c r="BS8" s="631" t="s">
        <v>242</v>
      </c>
      <c r="BT8" s="626"/>
      <c r="BU8" s="626"/>
      <c r="BV8" s="626"/>
      <c r="BW8" s="626"/>
      <c r="BX8" s="626"/>
      <c r="BY8" s="626"/>
      <c r="BZ8" s="626"/>
      <c r="CA8" s="626"/>
      <c r="CB8" s="666"/>
      <c r="CD8" s="667" t="s">
        <v>243</v>
      </c>
      <c r="CE8" s="664"/>
      <c r="CF8" s="664"/>
      <c r="CG8" s="664"/>
      <c r="CH8" s="664"/>
      <c r="CI8" s="664"/>
      <c r="CJ8" s="664"/>
      <c r="CK8" s="664"/>
      <c r="CL8" s="664"/>
      <c r="CM8" s="664"/>
      <c r="CN8" s="664"/>
      <c r="CO8" s="664"/>
      <c r="CP8" s="664"/>
      <c r="CQ8" s="665"/>
      <c r="CR8" s="623">
        <v>7307144</v>
      </c>
      <c r="CS8" s="626"/>
      <c r="CT8" s="626"/>
      <c r="CU8" s="626"/>
      <c r="CV8" s="626"/>
      <c r="CW8" s="626"/>
      <c r="CX8" s="626"/>
      <c r="CY8" s="627"/>
      <c r="CZ8" s="685">
        <v>36</v>
      </c>
      <c r="DA8" s="685"/>
      <c r="DB8" s="685"/>
      <c r="DC8" s="685"/>
      <c r="DD8" s="631">
        <v>117725</v>
      </c>
      <c r="DE8" s="626"/>
      <c r="DF8" s="626"/>
      <c r="DG8" s="626"/>
      <c r="DH8" s="626"/>
      <c r="DI8" s="626"/>
      <c r="DJ8" s="626"/>
      <c r="DK8" s="626"/>
      <c r="DL8" s="626"/>
      <c r="DM8" s="626"/>
      <c r="DN8" s="626"/>
      <c r="DO8" s="626"/>
      <c r="DP8" s="627"/>
      <c r="DQ8" s="631">
        <v>3117695</v>
      </c>
      <c r="DR8" s="626"/>
      <c r="DS8" s="626"/>
      <c r="DT8" s="626"/>
      <c r="DU8" s="626"/>
      <c r="DV8" s="626"/>
      <c r="DW8" s="626"/>
      <c r="DX8" s="626"/>
      <c r="DY8" s="626"/>
      <c r="DZ8" s="626"/>
      <c r="EA8" s="626"/>
      <c r="EB8" s="626"/>
      <c r="EC8" s="666"/>
    </row>
    <row r="9" spans="2:143" ht="11.25" customHeight="1">
      <c r="B9" s="620" t="s">
        <v>244</v>
      </c>
      <c r="C9" s="621"/>
      <c r="D9" s="621"/>
      <c r="E9" s="621"/>
      <c r="F9" s="621"/>
      <c r="G9" s="621"/>
      <c r="H9" s="621"/>
      <c r="I9" s="621"/>
      <c r="J9" s="621"/>
      <c r="K9" s="621"/>
      <c r="L9" s="621"/>
      <c r="M9" s="621"/>
      <c r="N9" s="621"/>
      <c r="O9" s="621"/>
      <c r="P9" s="621"/>
      <c r="Q9" s="622"/>
      <c r="R9" s="623">
        <v>9906</v>
      </c>
      <c r="S9" s="626"/>
      <c r="T9" s="626"/>
      <c r="U9" s="626"/>
      <c r="V9" s="626"/>
      <c r="W9" s="626"/>
      <c r="X9" s="626"/>
      <c r="Y9" s="627"/>
      <c r="Z9" s="685">
        <v>0</v>
      </c>
      <c r="AA9" s="685"/>
      <c r="AB9" s="685"/>
      <c r="AC9" s="685"/>
      <c r="AD9" s="686">
        <v>9906</v>
      </c>
      <c r="AE9" s="686"/>
      <c r="AF9" s="686"/>
      <c r="AG9" s="686"/>
      <c r="AH9" s="686"/>
      <c r="AI9" s="686"/>
      <c r="AJ9" s="686"/>
      <c r="AK9" s="686"/>
      <c r="AL9" s="628">
        <v>0.1</v>
      </c>
      <c r="AM9" s="629"/>
      <c r="AN9" s="629"/>
      <c r="AO9" s="687"/>
      <c r="AP9" s="620" t="s">
        <v>245</v>
      </c>
      <c r="AQ9" s="621"/>
      <c r="AR9" s="621"/>
      <c r="AS9" s="621"/>
      <c r="AT9" s="621"/>
      <c r="AU9" s="621"/>
      <c r="AV9" s="621"/>
      <c r="AW9" s="621"/>
      <c r="AX9" s="621"/>
      <c r="AY9" s="621"/>
      <c r="AZ9" s="621"/>
      <c r="BA9" s="621"/>
      <c r="BB9" s="621"/>
      <c r="BC9" s="621"/>
      <c r="BD9" s="621"/>
      <c r="BE9" s="621"/>
      <c r="BF9" s="622"/>
      <c r="BG9" s="623">
        <v>2308019</v>
      </c>
      <c r="BH9" s="626"/>
      <c r="BI9" s="626"/>
      <c r="BJ9" s="626"/>
      <c r="BK9" s="626"/>
      <c r="BL9" s="626"/>
      <c r="BM9" s="626"/>
      <c r="BN9" s="627"/>
      <c r="BO9" s="685">
        <v>43.6</v>
      </c>
      <c r="BP9" s="685"/>
      <c r="BQ9" s="685"/>
      <c r="BR9" s="685"/>
      <c r="BS9" s="631" t="s">
        <v>177</v>
      </c>
      <c r="BT9" s="626"/>
      <c r="BU9" s="626"/>
      <c r="BV9" s="626"/>
      <c r="BW9" s="626"/>
      <c r="BX9" s="626"/>
      <c r="BY9" s="626"/>
      <c r="BZ9" s="626"/>
      <c r="CA9" s="626"/>
      <c r="CB9" s="666"/>
      <c r="CD9" s="667" t="s">
        <v>246</v>
      </c>
      <c r="CE9" s="664"/>
      <c r="CF9" s="664"/>
      <c r="CG9" s="664"/>
      <c r="CH9" s="664"/>
      <c r="CI9" s="664"/>
      <c r="CJ9" s="664"/>
      <c r="CK9" s="664"/>
      <c r="CL9" s="664"/>
      <c r="CM9" s="664"/>
      <c r="CN9" s="664"/>
      <c r="CO9" s="664"/>
      <c r="CP9" s="664"/>
      <c r="CQ9" s="665"/>
      <c r="CR9" s="623">
        <v>1631158</v>
      </c>
      <c r="CS9" s="626"/>
      <c r="CT9" s="626"/>
      <c r="CU9" s="626"/>
      <c r="CV9" s="626"/>
      <c r="CW9" s="626"/>
      <c r="CX9" s="626"/>
      <c r="CY9" s="627"/>
      <c r="CZ9" s="685">
        <v>8</v>
      </c>
      <c r="DA9" s="685"/>
      <c r="DB9" s="685"/>
      <c r="DC9" s="685"/>
      <c r="DD9" s="631">
        <v>23752</v>
      </c>
      <c r="DE9" s="626"/>
      <c r="DF9" s="626"/>
      <c r="DG9" s="626"/>
      <c r="DH9" s="626"/>
      <c r="DI9" s="626"/>
      <c r="DJ9" s="626"/>
      <c r="DK9" s="626"/>
      <c r="DL9" s="626"/>
      <c r="DM9" s="626"/>
      <c r="DN9" s="626"/>
      <c r="DO9" s="626"/>
      <c r="DP9" s="627"/>
      <c r="DQ9" s="631">
        <v>1573232</v>
      </c>
      <c r="DR9" s="626"/>
      <c r="DS9" s="626"/>
      <c r="DT9" s="626"/>
      <c r="DU9" s="626"/>
      <c r="DV9" s="626"/>
      <c r="DW9" s="626"/>
      <c r="DX9" s="626"/>
      <c r="DY9" s="626"/>
      <c r="DZ9" s="626"/>
      <c r="EA9" s="626"/>
      <c r="EB9" s="626"/>
      <c r="EC9" s="666"/>
    </row>
    <row r="10" spans="2:143" ht="11.25" customHeight="1">
      <c r="B10" s="620" t="s">
        <v>247</v>
      </c>
      <c r="C10" s="621"/>
      <c r="D10" s="621"/>
      <c r="E10" s="621"/>
      <c r="F10" s="621"/>
      <c r="G10" s="621"/>
      <c r="H10" s="621"/>
      <c r="I10" s="621"/>
      <c r="J10" s="621"/>
      <c r="K10" s="621"/>
      <c r="L10" s="621"/>
      <c r="M10" s="621"/>
      <c r="N10" s="621"/>
      <c r="O10" s="621"/>
      <c r="P10" s="621"/>
      <c r="Q10" s="622"/>
      <c r="R10" s="623" t="s">
        <v>177</v>
      </c>
      <c r="S10" s="626"/>
      <c r="T10" s="626"/>
      <c r="U10" s="626"/>
      <c r="V10" s="626"/>
      <c r="W10" s="626"/>
      <c r="X10" s="626"/>
      <c r="Y10" s="627"/>
      <c r="Z10" s="685" t="s">
        <v>242</v>
      </c>
      <c r="AA10" s="685"/>
      <c r="AB10" s="685"/>
      <c r="AC10" s="685"/>
      <c r="AD10" s="686" t="s">
        <v>177</v>
      </c>
      <c r="AE10" s="686"/>
      <c r="AF10" s="686"/>
      <c r="AG10" s="686"/>
      <c r="AH10" s="686"/>
      <c r="AI10" s="686"/>
      <c r="AJ10" s="686"/>
      <c r="AK10" s="686"/>
      <c r="AL10" s="628" t="s">
        <v>177</v>
      </c>
      <c r="AM10" s="629"/>
      <c r="AN10" s="629"/>
      <c r="AO10" s="687"/>
      <c r="AP10" s="620" t="s">
        <v>248</v>
      </c>
      <c r="AQ10" s="621"/>
      <c r="AR10" s="621"/>
      <c r="AS10" s="621"/>
      <c r="AT10" s="621"/>
      <c r="AU10" s="621"/>
      <c r="AV10" s="621"/>
      <c r="AW10" s="621"/>
      <c r="AX10" s="621"/>
      <c r="AY10" s="621"/>
      <c r="AZ10" s="621"/>
      <c r="BA10" s="621"/>
      <c r="BB10" s="621"/>
      <c r="BC10" s="621"/>
      <c r="BD10" s="621"/>
      <c r="BE10" s="621"/>
      <c r="BF10" s="622"/>
      <c r="BG10" s="623">
        <v>105819</v>
      </c>
      <c r="BH10" s="626"/>
      <c r="BI10" s="626"/>
      <c r="BJ10" s="626"/>
      <c r="BK10" s="626"/>
      <c r="BL10" s="626"/>
      <c r="BM10" s="626"/>
      <c r="BN10" s="627"/>
      <c r="BO10" s="685">
        <v>2</v>
      </c>
      <c r="BP10" s="685"/>
      <c r="BQ10" s="685"/>
      <c r="BR10" s="685"/>
      <c r="BS10" s="631" t="s">
        <v>177</v>
      </c>
      <c r="BT10" s="626"/>
      <c r="BU10" s="626"/>
      <c r="BV10" s="626"/>
      <c r="BW10" s="626"/>
      <c r="BX10" s="626"/>
      <c r="BY10" s="626"/>
      <c r="BZ10" s="626"/>
      <c r="CA10" s="626"/>
      <c r="CB10" s="666"/>
      <c r="CD10" s="667" t="s">
        <v>249</v>
      </c>
      <c r="CE10" s="664"/>
      <c r="CF10" s="664"/>
      <c r="CG10" s="664"/>
      <c r="CH10" s="664"/>
      <c r="CI10" s="664"/>
      <c r="CJ10" s="664"/>
      <c r="CK10" s="664"/>
      <c r="CL10" s="664"/>
      <c r="CM10" s="664"/>
      <c r="CN10" s="664"/>
      <c r="CO10" s="664"/>
      <c r="CP10" s="664"/>
      <c r="CQ10" s="665"/>
      <c r="CR10" s="623">
        <v>25942</v>
      </c>
      <c r="CS10" s="626"/>
      <c r="CT10" s="626"/>
      <c r="CU10" s="626"/>
      <c r="CV10" s="626"/>
      <c r="CW10" s="626"/>
      <c r="CX10" s="626"/>
      <c r="CY10" s="627"/>
      <c r="CZ10" s="685">
        <v>0.1</v>
      </c>
      <c r="DA10" s="685"/>
      <c r="DB10" s="685"/>
      <c r="DC10" s="685"/>
      <c r="DD10" s="631" t="s">
        <v>242</v>
      </c>
      <c r="DE10" s="626"/>
      <c r="DF10" s="626"/>
      <c r="DG10" s="626"/>
      <c r="DH10" s="626"/>
      <c r="DI10" s="626"/>
      <c r="DJ10" s="626"/>
      <c r="DK10" s="626"/>
      <c r="DL10" s="626"/>
      <c r="DM10" s="626"/>
      <c r="DN10" s="626"/>
      <c r="DO10" s="626"/>
      <c r="DP10" s="627"/>
      <c r="DQ10" s="631">
        <v>22942</v>
      </c>
      <c r="DR10" s="626"/>
      <c r="DS10" s="626"/>
      <c r="DT10" s="626"/>
      <c r="DU10" s="626"/>
      <c r="DV10" s="626"/>
      <c r="DW10" s="626"/>
      <c r="DX10" s="626"/>
      <c r="DY10" s="626"/>
      <c r="DZ10" s="626"/>
      <c r="EA10" s="626"/>
      <c r="EB10" s="626"/>
      <c r="EC10" s="666"/>
    </row>
    <row r="11" spans="2:143" ht="11.25" customHeight="1">
      <c r="B11" s="620" t="s">
        <v>250</v>
      </c>
      <c r="C11" s="621"/>
      <c r="D11" s="621"/>
      <c r="E11" s="621"/>
      <c r="F11" s="621"/>
      <c r="G11" s="621"/>
      <c r="H11" s="621"/>
      <c r="I11" s="621"/>
      <c r="J11" s="621"/>
      <c r="K11" s="621"/>
      <c r="L11" s="621"/>
      <c r="M11" s="621"/>
      <c r="N11" s="621"/>
      <c r="O11" s="621"/>
      <c r="P11" s="621"/>
      <c r="Q11" s="622"/>
      <c r="R11" s="623" t="s">
        <v>138</v>
      </c>
      <c r="S11" s="626"/>
      <c r="T11" s="626"/>
      <c r="U11" s="626"/>
      <c r="V11" s="626"/>
      <c r="W11" s="626"/>
      <c r="X11" s="626"/>
      <c r="Y11" s="627"/>
      <c r="Z11" s="685" t="s">
        <v>138</v>
      </c>
      <c r="AA11" s="685"/>
      <c r="AB11" s="685"/>
      <c r="AC11" s="685"/>
      <c r="AD11" s="686" t="s">
        <v>242</v>
      </c>
      <c r="AE11" s="686"/>
      <c r="AF11" s="686"/>
      <c r="AG11" s="686"/>
      <c r="AH11" s="686"/>
      <c r="AI11" s="686"/>
      <c r="AJ11" s="686"/>
      <c r="AK11" s="686"/>
      <c r="AL11" s="628" t="s">
        <v>138</v>
      </c>
      <c r="AM11" s="629"/>
      <c r="AN11" s="629"/>
      <c r="AO11" s="687"/>
      <c r="AP11" s="620" t="s">
        <v>251</v>
      </c>
      <c r="AQ11" s="621"/>
      <c r="AR11" s="621"/>
      <c r="AS11" s="621"/>
      <c r="AT11" s="621"/>
      <c r="AU11" s="621"/>
      <c r="AV11" s="621"/>
      <c r="AW11" s="621"/>
      <c r="AX11" s="621"/>
      <c r="AY11" s="621"/>
      <c r="AZ11" s="621"/>
      <c r="BA11" s="621"/>
      <c r="BB11" s="621"/>
      <c r="BC11" s="621"/>
      <c r="BD11" s="621"/>
      <c r="BE11" s="621"/>
      <c r="BF11" s="622"/>
      <c r="BG11" s="623">
        <v>169738</v>
      </c>
      <c r="BH11" s="626"/>
      <c r="BI11" s="626"/>
      <c r="BJ11" s="626"/>
      <c r="BK11" s="626"/>
      <c r="BL11" s="626"/>
      <c r="BM11" s="626"/>
      <c r="BN11" s="627"/>
      <c r="BO11" s="685">
        <v>3.2</v>
      </c>
      <c r="BP11" s="685"/>
      <c r="BQ11" s="685"/>
      <c r="BR11" s="685"/>
      <c r="BS11" s="631">
        <v>33996</v>
      </c>
      <c r="BT11" s="626"/>
      <c r="BU11" s="626"/>
      <c r="BV11" s="626"/>
      <c r="BW11" s="626"/>
      <c r="BX11" s="626"/>
      <c r="BY11" s="626"/>
      <c r="BZ11" s="626"/>
      <c r="CA11" s="626"/>
      <c r="CB11" s="666"/>
      <c r="CD11" s="667" t="s">
        <v>252</v>
      </c>
      <c r="CE11" s="664"/>
      <c r="CF11" s="664"/>
      <c r="CG11" s="664"/>
      <c r="CH11" s="664"/>
      <c r="CI11" s="664"/>
      <c r="CJ11" s="664"/>
      <c r="CK11" s="664"/>
      <c r="CL11" s="664"/>
      <c r="CM11" s="664"/>
      <c r="CN11" s="664"/>
      <c r="CO11" s="664"/>
      <c r="CP11" s="664"/>
      <c r="CQ11" s="665"/>
      <c r="CR11" s="623">
        <v>283083</v>
      </c>
      <c r="CS11" s="626"/>
      <c r="CT11" s="626"/>
      <c r="CU11" s="626"/>
      <c r="CV11" s="626"/>
      <c r="CW11" s="626"/>
      <c r="CX11" s="626"/>
      <c r="CY11" s="627"/>
      <c r="CZ11" s="685">
        <v>1.4</v>
      </c>
      <c r="DA11" s="685"/>
      <c r="DB11" s="685"/>
      <c r="DC11" s="685"/>
      <c r="DD11" s="631">
        <v>17880</v>
      </c>
      <c r="DE11" s="626"/>
      <c r="DF11" s="626"/>
      <c r="DG11" s="626"/>
      <c r="DH11" s="626"/>
      <c r="DI11" s="626"/>
      <c r="DJ11" s="626"/>
      <c r="DK11" s="626"/>
      <c r="DL11" s="626"/>
      <c r="DM11" s="626"/>
      <c r="DN11" s="626"/>
      <c r="DO11" s="626"/>
      <c r="DP11" s="627"/>
      <c r="DQ11" s="631">
        <v>176833</v>
      </c>
      <c r="DR11" s="626"/>
      <c r="DS11" s="626"/>
      <c r="DT11" s="626"/>
      <c r="DU11" s="626"/>
      <c r="DV11" s="626"/>
      <c r="DW11" s="626"/>
      <c r="DX11" s="626"/>
      <c r="DY11" s="626"/>
      <c r="DZ11" s="626"/>
      <c r="EA11" s="626"/>
      <c r="EB11" s="626"/>
      <c r="EC11" s="666"/>
    </row>
    <row r="12" spans="2:143" ht="11.25" customHeight="1">
      <c r="B12" s="620" t="s">
        <v>253</v>
      </c>
      <c r="C12" s="621"/>
      <c r="D12" s="621"/>
      <c r="E12" s="621"/>
      <c r="F12" s="621"/>
      <c r="G12" s="621"/>
      <c r="H12" s="621"/>
      <c r="I12" s="621"/>
      <c r="J12" s="621"/>
      <c r="K12" s="621"/>
      <c r="L12" s="621"/>
      <c r="M12" s="621"/>
      <c r="N12" s="621"/>
      <c r="O12" s="621"/>
      <c r="P12" s="621"/>
      <c r="Q12" s="622"/>
      <c r="R12" s="623">
        <v>949206</v>
      </c>
      <c r="S12" s="626"/>
      <c r="T12" s="626"/>
      <c r="U12" s="626"/>
      <c r="V12" s="626"/>
      <c r="W12" s="626"/>
      <c r="X12" s="626"/>
      <c r="Y12" s="627"/>
      <c r="Z12" s="685">
        <v>4.5999999999999996</v>
      </c>
      <c r="AA12" s="685"/>
      <c r="AB12" s="685"/>
      <c r="AC12" s="685"/>
      <c r="AD12" s="686">
        <v>949206</v>
      </c>
      <c r="AE12" s="686"/>
      <c r="AF12" s="686"/>
      <c r="AG12" s="686"/>
      <c r="AH12" s="686"/>
      <c r="AI12" s="686"/>
      <c r="AJ12" s="686"/>
      <c r="AK12" s="686"/>
      <c r="AL12" s="628">
        <v>9.5</v>
      </c>
      <c r="AM12" s="629"/>
      <c r="AN12" s="629"/>
      <c r="AO12" s="687"/>
      <c r="AP12" s="620" t="s">
        <v>254</v>
      </c>
      <c r="AQ12" s="621"/>
      <c r="AR12" s="621"/>
      <c r="AS12" s="621"/>
      <c r="AT12" s="621"/>
      <c r="AU12" s="621"/>
      <c r="AV12" s="621"/>
      <c r="AW12" s="621"/>
      <c r="AX12" s="621"/>
      <c r="AY12" s="621"/>
      <c r="AZ12" s="621"/>
      <c r="BA12" s="621"/>
      <c r="BB12" s="621"/>
      <c r="BC12" s="621"/>
      <c r="BD12" s="621"/>
      <c r="BE12" s="621"/>
      <c r="BF12" s="622"/>
      <c r="BG12" s="623">
        <v>2143981</v>
      </c>
      <c r="BH12" s="626"/>
      <c r="BI12" s="626"/>
      <c r="BJ12" s="626"/>
      <c r="BK12" s="626"/>
      <c r="BL12" s="626"/>
      <c r="BM12" s="626"/>
      <c r="BN12" s="627"/>
      <c r="BO12" s="685">
        <v>40.5</v>
      </c>
      <c r="BP12" s="685"/>
      <c r="BQ12" s="685"/>
      <c r="BR12" s="685"/>
      <c r="BS12" s="631" t="s">
        <v>242</v>
      </c>
      <c r="BT12" s="626"/>
      <c r="BU12" s="626"/>
      <c r="BV12" s="626"/>
      <c r="BW12" s="626"/>
      <c r="BX12" s="626"/>
      <c r="BY12" s="626"/>
      <c r="BZ12" s="626"/>
      <c r="CA12" s="626"/>
      <c r="CB12" s="666"/>
      <c r="CD12" s="667" t="s">
        <v>255</v>
      </c>
      <c r="CE12" s="664"/>
      <c r="CF12" s="664"/>
      <c r="CG12" s="664"/>
      <c r="CH12" s="664"/>
      <c r="CI12" s="664"/>
      <c r="CJ12" s="664"/>
      <c r="CK12" s="664"/>
      <c r="CL12" s="664"/>
      <c r="CM12" s="664"/>
      <c r="CN12" s="664"/>
      <c r="CO12" s="664"/>
      <c r="CP12" s="664"/>
      <c r="CQ12" s="665"/>
      <c r="CR12" s="623">
        <v>302898</v>
      </c>
      <c r="CS12" s="626"/>
      <c r="CT12" s="626"/>
      <c r="CU12" s="626"/>
      <c r="CV12" s="626"/>
      <c r="CW12" s="626"/>
      <c r="CX12" s="626"/>
      <c r="CY12" s="627"/>
      <c r="CZ12" s="685">
        <v>1.5</v>
      </c>
      <c r="DA12" s="685"/>
      <c r="DB12" s="685"/>
      <c r="DC12" s="685"/>
      <c r="DD12" s="631">
        <v>104</v>
      </c>
      <c r="DE12" s="626"/>
      <c r="DF12" s="626"/>
      <c r="DG12" s="626"/>
      <c r="DH12" s="626"/>
      <c r="DI12" s="626"/>
      <c r="DJ12" s="626"/>
      <c r="DK12" s="626"/>
      <c r="DL12" s="626"/>
      <c r="DM12" s="626"/>
      <c r="DN12" s="626"/>
      <c r="DO12" s="626"/>
      <c r="DP12" s="627"/>
      <c r="DQ12" s="631">
        <v>180223</v>
      </c>
      <c r="DR12" s="626"/>
      <c r="DS12" s="626"/>
      <c r="DT12" s="626"/>
      <c r="DU12" s="626"/>
      <c r="DV12" s="626"/>
      <c r="DW12" s="626"/>
      <c r="DX12" s="626"/>
      <c r="DY12" s="626"/>
      <c r="DZ12" s="626"/>
      <c r="EA12" s="626"/>
      <c r="EB12" s="626"/>
      <c r="EC12" s="666"/>
    </row>
    <row r="13" spans="2:143" ht="11.25" customHeight="1">
      <c r="B13" s="620" t="s">
        <v>256</v>
      </c>
      <c r="C13" s="621"/>
      <c r="D13" s="621"/>
      <c r="E13" s="621"/>
      <c r="F13" s="621"/>
      <c r="G13" s="621"/>
      <c r="H13" s="621"/>
      <c r="I13" s="621"/>
      <c r="J13" s="621"/>
      <c r="K13" s="621"/>
      <c r="L13" s="621"/>
      <c r="M13" s="621"/>
      <c r="N13" s="621"/>
      <c r="O13" s="621"/>
      <c r="P13" s="621"/>
      <c r="Q13" s="622"/>
      <c r="R13" s="623">
        <v>5401</v>
      </c>
      <c r="S13" s="626"/>
      <c r="T13" s="626"/>
      <c r="U13" s="626"/>
      <c r="V13" s="626"/>
      <c r="W13" s="626"/>
      <c r="X13" s="626"/>
      <c r="Y13" s="627"/>
      <c r="Z13" s="685">
        <v>0</v>
      </c>
      <c r="AA13" s="685"/>
      <c r="AB13" s="685"/>
      <c r="AC13" s="685"/>
      <c r="AD13" s="686">
        <v>5401</v>
      </c>
      <c r="AE13" s="686"/>
      <c r="AF13" s="686"/>
      <c r="AG13" s="686"/>
      <c r="AH13" s="686"/>
      <c r="AI13" s="686"/>
      <c r="AJ13" s="686"/>
      <c r="AK13" s="686"/>
      <c r="AL13" s="628">
        <v>0.1</v>
      </c>
      <c r="AM13" s="629"/>
      <c r="AN13" s="629"/>
      <c r="AO13" s="687"/>
      <c r="AP13" s="620" t="s">
        <v>257</v>
      </c>
      <c r="AQ13" s="621"/>
      <c r="AR13" s="621"/>
      <c r="AS13" s="621"/>
      <c r="AT13" s="621"/>
      <c r="AU13" s="621"/>
      <c r="AV13" s="621"/>
      <c r="AW13" s="621"/>
      <c r="AX13" s="621"/>
      <c r="AY13" s="621"/>
      <c r="AZ13" s="621"/>
      <c r="BA13" s="621"/>
      <c r="BB13" s="621"/>
      <c r="BC13" s="621"/>
      <c r="BD13" s="621"/>
      <c r="BE13" s="621"/>
      <c r="BF13" s="622"/>
      <c r="BG13" s="623">
        <v>2134545</v>
      </c>
      <c r="BH13" s="626"/>
      <c r="BI13" s="626"/>
      <c r="BJ13" s="626"/>
      <c r="BK13" s="626"/>
      <c r="BL13" s="626"/>
      <c r="BM13" s="626"/>
      <c r="BN13" s="627"/>
      <c r="BO13" s="685">
        <v>40.299999999999997</v>
      </c>
      <c r="BP13" s="685"/>
      <c r="BQ13" s="685"/>
      <c r="BR13" s="685"/>
      <c r="BS13" s="631" t="s">
        <v>258</v>
      </c>
      <c r="BT13" s="626"/>
      <c r="BU13" s="626"/>
      <c r="BV13" s="626"/>
      <c r="BW13" s="626"/>
      <c r="BX13" s="626"/>
      <c r="BY13" s="626"/>
      <c r="BZ13" s="626"/>
      <c r="CA13" s="626"/>
      <c r="CB13" s="666"/>
      <c r="CD13" s="667" t="s">
        <v>259</v>
      </c>
      <c r="CE13" s="664"/>
      <c r="CF13" s="664"/>
      <c r="CG13" s="664"/>
      <c r="CH13" s="664"/>
      <c r="CI13" s="664"/>
      <c r="CJ13" s="664"/>
      <c r="CK13" s="664"/>
      <c r="CL13" s="664"/>
      <c r="CM13" s="664"/>
      <c r="CN13" s="664"/>
      <c r="CO13" s="664"/>
      <c r="CP13" s="664"/>
      <c r="CQ13" s="665"/>
      <c r="CR13" s="623">
        <v>2186844</v>
      </c>
      <c r="CS13" s="626"/>
      <c r="CT13" s="626"/>
      <c r="CU13" s="626"/>
      <c r="CV13" s="626"/>
      <c r="CW13" s="626"/>
      <c r="CX13" s="626"/>
      <c r="CY13" s="627"/>
      <c r="CZ13" s="685">
        <v>10.8</v>
      </c>
      <c r="DA13" s="685"/>
      <c r="DB13" s="685"/>
      <c r="DC13" s="685"/>
      <c r="DD13" s="631">
        <v>1329000</v>
      </c>
      <c r="DE13" s="626"/>
      <c r="DF13" s="626"/>
      <c r="DG13" s="626"/>
      <c r="DH13" s="626"/>
      <c r="DI13" s="626"/>
      <c r="DJ13" s="626"/>
      <c r="DK13" s="626"/>
      <c r="DL13" s="626"/>
      <c r="DM13" s="626"/>
      <c r="DN13" s="626"/>
      <c r="DO13" s="626"/>
      <c r="DP13" s="627"/>
      <c r="DQ13" s="631">
        <v>1053374</v>
      </c>
      <c r="DR13" s="626"/>
      <c r="DS13" s="626"/>
      <c r="DT13" s="626"/>
      <c r="DU13" s="626"/>
      <c r="DV13" s="626"/>
      <c r="DW13" s="626"/>
      <c r="DX13" s="626"/>
      <c r="DY13" s="626"/>
      <c r="DZ13" s="626"/>
      <c r="EA13" s="626"/>
      <c r="EB13" s="626"/>
      <c r="EC13" s="666"/>
    </row>
    <row r="14" spans="2:143" ht="11.25" customHeight="1">
      <c r="B14" s="620" t="s">
        <v>260</v>
      </c>
      <c r="C14" s="621"/>
      <c r="D14" s="621"/>
      <c r="E14" s="621"/>
      <c r="F14" s="621"/>
      <c r="G14" s="621"/>
      <c r="H14" s="621"/>
      <c r="I14" s="621"/>
      <c r="J14" s="621"/>
      <c r="K14" s="621"/>
      <c r="L14" s="621"/>
      <c r="M14" s="621"/>
      <c r="N14" s="621"/>
      <c r="O14" s="621"/>
      <c r="P14" s="621"/>
      <c r="Q14" s="622"/>
      <c r="R14" s="623" t="s">
        <v>177</v>
      </c>
      <c r="S14" s="626"/>
      <c r="T14" s="626"/>
      <c r="U14" s="626"/>
      <c r="V14" s="626"/>
      <c r="W14" s="626"/>
      <c r="X14" s="626"/>
      <c r="Y14" s="627"/>
      <c r="Z14" s="685" t="s">
        <v>177</v>
      </c>
      <c r="AA14" s="685"/>
      <c r="AB14" s="685"/>
      <c r="AC14" s="685"/>
      <c r="AD14" s="686" t="s">
        <v>177</v>
      </c>
      <c r="AE14" s="686"/>
      <c r="AF14" s="686"/>
      <c r="AG14" s="686"/>
      <c r="AH14" s="686"/>
      <c r="AI14" s="686"/>
      <c r="AJ14" s="686"/>
      <c r="AK14" s="686"/>
      <c r="AL14" s="628" t="s">
        <v>177</v>
      </c>
      <c r="AM14" s="629"/>
      <c r="AN14" s="629"/>
      <c r="AO14" s="687"/>
      <c r="AP14" s="620" t="s">
        <v>261</v>
      </c>
      <c r="AQ14" s="621"/>
      <c r="AR14" s="621"/>
      <c r="AS14" s="621"/>
      <c r="AT14" s="621"/>
      <c r="AU14" s="621"/>
      <c r="AV14" s="621"/>
      <c r="AW14" s="621"/>
      <c r="AX14" s="621"/>
      <c r="AY14" s="621"/>
      <c r="AZ14" s="621"/>
      <c r="BA14" s="621"/>
      <c r="BB14" s="621"/>
      <c r="BC14" s="621"/>
      <c r="BD14" s="621"/>
      <c r="BE14" s="621"/>
      <c r="BF14" s="622"/>
      <c r="BG14" s="623">
        <v>155182</v>
      </c>
      <c r="BH14" s="626"/>
      <c r="BI14" s="626"/>
      <c r="BJ14" s="626"/>
      <c r="BK14" s="626"/>
      <c r="BL14" s="626"/>
      <c r="BM14" s="626"/>
      <c r="BN14" s="627"/>
      <c r="BO14" s="685">
        <v>2.9</v>
      </c>
      <c r="BP14" s="685"/>
      <c r="BQ14" s="685"/>
      <c r="BR14" s="685"/>
      <c r="BS14" s="631" t="s">
        <v>177</v>
      </c>
      <c r="BT14" s="626"/>
      <c r="BU14" s="626"/>
      <c r="BV14" s="626"/>
      <c r="BW14" s="626"/>
      <c r="BX14" s="626"/>
      <c r="BY14" s="626"/>
      <c r="BZ14" s="626"/>
      <c r="CA14" s="626"/>
      <c r="CB14" s="666"/>
      <c r="CD14" s="667" t="s">
        <v>262</v>
      </c>
      <c r="CE14" s="664"/>
      <c r="CF14" s="664"/>
      <c r="CG14" s="664"/>
      <c r="CH14" s="664"/>
      <c r="CI14" s="664"/>
      <c r="CJ14" s="664"/>
      <c r="CK14" s="664"/>
      <c r="CL14" s="664"/>
      <c r="CM14" s="664"/>
      <c r="CN14" s="664"/>
      <c r="CO14" s="664"/>
      <c r="CP14" s="664"/>
      <c r="CQ14" s="665"/>
      <c r="CR14" s="623">
        <v>693848</v>
      </c>
      <c r="CS14" s="626"/>
      <c r="CT14" s="626"/>
      <c r="CU14" s="626"/>
      <c r="CV14" s="626"/>
      <c r="CW14" s="626"/>
      <c r="CX14" s="626"/>
      <c r="CY14" s="627"/>
      <c r="CZ14" s="685">
        <v>3.4</v>
      </c>
      <c r="DA14" s="685"/>
      <c r="DB14" s="685"/>
      <c r="DC14" s="685"/>
      <c r="DD14" s="631">
        <v>79910</v>
      </c>
      <c r="DE14" s="626"/>
      <c r="DF14" s="626"/>
      <c r="DG14" s="626"/>
      <c r="DH14" s="626"/>
      <c r="DI14" s="626"/>
      <c r="DJ14" s="626"/>
      <c r="DK14" s="626"/>
      <c r="DL14" s="626"/>
      <c r="DM14" s="626"/>
      <c r="DN14" s="626"/>
      <c r="DO14" s="626"/>
      <c r="DP14" s="627"/>
      <c r="DQ14" s="631">
        <v>646344</v>
      </c>
      <c r="DR14" s="626"/>
      <c r="DS14" s="626"/>
      <c r="DT14" s="626"/>
      <c r="DU14" s="626"/>
      <c r="DV14" s="626"/>
      <c r="DW14" s="626"/>
      <c r="DX14" s="626"/>
      <c r="DY14" s="626"/>
      <c r="DZ14" s="626"/>
      <c r="EA14" s="626"/>
      <c r="EB14" s="626"/>
      <c r="EC14" s="666"/>
    </row>
    <row r="15" spans="2:143" ht="11.25" customHeight="1">
      <c r="B15" s="620" t="s">
        <v>263</v>
      </c>
      <c r="C15" s="621"/>
      <c r="D15" s="621"/>
      <c r="E15" s="621"/>
      <c r="F15" s="621"/>
      <c r="G15" s="621"/>
      <c r="H15" s="621"/>
      <c r="I15" s="621"/>
      <c r="J15" s="621"/>
      <c r="K15" s="621"/>
      <c r="L15" s="621"/>
      <c r="M15" s="621"/>
      <c r="N15" s="621"/>
      <c r="O15" s="621"/>
      <c r="P15" s="621"/>
      <c r="Q15" s="622"/>
      <c r="R15" s="623">
        <v>34732</v>
      </c>
      <c r="S15" s="626"/>
      <c r="T15" s="626"/>
      <c r="U15" s="626"/>
      <c r="V15" s="626"/>
      <c r="W15" s="626"/>
      <c r="X15" s="626"/>
      <c r="Y15" s="627"/>
      <c r="Z15" s="685">
        <v>0.2</v>
      </c>
      <c r="AA15" s="685"/>
      <c r="AB15" s="685"/>
      <c r="AC15" s="685"/>
      <c r="AD15" s="686">
        <v>34732</v>
      </c>
      <c r="AE15" s="686"/>
      <c r="AF15" s="686"/>
      <c r="AG15" s="686"/>
      <c r="AH15" s="686"/>
      <c r="AI15" s="686"/>
      <c r="AJ15" s="686"/>
      <c r="AK15" s="686"/>
      <c r="AL15" s="628">
        <v>0.3</v>
      </c>
      <c r="AM15" s="629"/>
      <c r="AN15" s="629"/>
      <c r="AO15" s="687"/>
      <c r="AP15" s="620" t="s">
        <v>264</v>
      </c>
      <c r="AQ15" s="621"/>
      <c r="AR15" s="621"/>
      <c r="AS15" s="621"/>
      <c r="AT15" s="621"/>
      <c r="AU15" s="621"/>
      <c r="AV15" s="621"/>
      <c r="AW15" s="621"/>
      <c r="AX15" s="621"/>
      <c r="AY15" s="621"/>
      <c r="AZ15" s="621"/>
      <c r="BA15" s="621"/>
      <c r="BB15" s="621"/>
      <c r="BC15" s="621"/>
      <c r="BD15" s="621"/>
      <c r="BE15" s="621"/>
      <c r="BF15" s="622"/>
      <c r="BG15" s="623">
        <v>312228</v>
      </c>
      <c r="BH15" s="626"/>
      <c r="BI15" s="626"/>
      <c r="BJ15" s="626"/>
      <c r="BK15" s="626"/>
      <c r="BL15" s="626"/>
      <c r="BM15" s="626"/>
      <c r="BN15" s="627"/>
      <c r="BO15" s="685">
        <v>5.9</v>
      </c>
      <c r="BP15" s="685"/>
      <c r="BQ15" s="685"/>
      <c r="BR15" s="685"/>
      <c r="BS15" s="631" t="s">
        <v>177</v>
      </c>
      <c r="BT15" s="626"/>
      <c r="BU15" s="626"/>
      <c r="BV15" s="626"/>
      <c r="BW15" s="626"/>
      <c r="BX15" s="626"/>
      <c r="BY15" s="626"/>
      <c r="BZ15" s="626"/>
      <c r="CA15" s="626"/>
      <c r="CB15" s="666"/>
      <c r="CD15" s="667" t="s">
        <v>265</v>
      </c>
      <c r="CE15" s="664"/>
      <c r="CF15" s="664"/>
      <c r="CG15" s="664"/>
      <c r="CH15" s="664"/>
      <c r="CI15" s="664"/>
      <c r="CJ15" s="664"/>
      <c r="CK15" s="664"/>
      <c r="CL15" s="664"/>
      <c r="CM15" s="664"/>
      <c r="CN15" s="664"/>
      <c r="CO15" s="664"/>
      <c r="CP15" s="664"/>
      <c r="CQ15" s="665"/>
      <c r="CR15" s="623">
        <v>3810452</v>
      </c>
      <c r="CS15" s="626"/>
      <c r="CT15" s="626"/>
      <c r="CU15" s="626"/>
      <c r="CV15" s="626"/>
      <c r="CW15" s="626"/>
      <c r="CX15" s="626"/>
      <c r="CY15" s="627"/>
      <c r="CZ15" s="685">
        <v>18.7</v>
      </c>
      <c r="DA15" s="685"/>
      <c r="DB15" s="685"/>
      <c r="DC15" s="685"/>
      <c r="DD15" s="631">
        <v>2426593</v>
      </c>
      <c r="DE15" s="626"/>
      <c r="DF15" s="626"/>
      <c r="DG15" s="626"/>
      <c r="DH15" s="626"/>
      <c r="DI15" s="626"/>
      <c r="DJ15" s="626"/>
      <c r="DK15" s="626"/>
      <c r="DL15" s="626"/>
      <c r="DM15" s="626"/>
      <c r="DN15" s="626"/>
      <c r="DO15" s="626"/>
      <c r="DP15" s="627"/>
      <c r="DQ15" s="631">
        <v>1249939</v>
      </c>
      <c r="DR15" s="626"/>
      <c r="DS15" s="626"/>
      <c r="DT15" s="626"/>
      <c r="DU15" s="626"/>
      <c r="DV15" s="626"/>
      <c r="DW15" s="626"/>
      <c r="DX15" s="626"/>
      <c r="DY15" s="626"/>
      <c r="DZ15" s="626"/>
      <c r="EA15" s="626"/>
      <c r="EB15" s="626"/>
      <c r="EC15" s="666"/>
    </row>
    <row r="16" spans="2:143" ht="11.25" customHeight="1">
      <c r="B16" s="620" t="s">
        <v>266</v>
      </c>
      <c r="C16" s="621"/>
      <c r="D16" s="621"/>
      <c r="E16" s="621"/>
      <c r="F16" s="621"/>
      <c r="G16" s="621"/>
      <c r="H16" s="621"/>
      <c r="I16" s="621"/>
      <c r="J16" s="621"/>
      <c r="K16" s="621"/>
      <c r="L16" s="621"/>
      <c r="M16" s="621"/>
      <c r="N16" s="621"/>
      <c r="O16" s="621"/>
      <c r="P16" s="621"/>
      <c r="Q16" s="622"/>
      <c r="R16" s="623" t="s">
        <v>242</v>
      </c>
      <c r="S16" s="626"/>
      <c r="T16" s="626"/>
      <c r="U16" s="626"/>
      <c r="V16" s="626"/>
      <c r="W16" s="626"/>
      <c r="X16" s="626"/>
      <c r="Y16" s="627"/>
      <c r="Z16" s="685" t="s">
        <v>242</v>
      </c>
      <c r="AA16" s="685"/>
      <c r="AB16" s="685"/>
      <c r="AC16" s="685"/>
      <c r="AD16" s="686" t="s">
        <v>177</v>
      </c>
      <c r="AE16" s="686"/>
      <c r="AF16" s="686"/>
      <c r="AG16" s="686"/>
      <c r="AH16" s="686"/>
      <c r="AI16" s="686"/>
      <c r="AJ16" s="686"/>
      <c r="AK16" s="686"/>
      <c r="AL16" s="628" t="s">
        <v>258</v>
      </c>
      <c r="AM16" s="629"/>
      <c r="AN16" s="629"/>
      <c r="AO16" s="687"/>
      <c r="AP16" s="620" t="s">
        <v>267</v>
      </c>
      <c r="AQ16" s="621"/>
      <c r="AR16" s="621"/>
      <c r="AS16" s="621"/>
      <c r="AT16" s="621"/>
      <c r="AU16" s="621"/>
      <c r="AV16" s="621"/>
      <c r="AW16" s="621"/>
      <c r="AX16" s="621"/>
      <c r="AY16" s="621"/>
      <c r="AZ16" s="621"/>
      <c r="BA16" s="621"/>
      <c r="BB16" s="621"/>
      <c r="BC16" s="621"/>
      <c r="BD16" s="621"/>
      <c r="BE16" s="621"/>
      <c r="BF16" s="622"/>
      <c r="BG16" s="623" t="s">
        <v>138</v>
      </c>
      <c r="BH16" s="626"/>
      <c r="BI16" s="626"/>
      <c r="BJ16" s="626"/>
      <c r="BK16" s="626"/>
      <c r="BL16" s="626"/>
      <c r="BM16" s="626"/>
      <c r="BN16" s="627"/>
      <c r="BO16" s="685" t="s">
        <v>268</v>
      </c>
      <c r="BP16" s="685"/>
      <c r="BQ16" s="685"/>
      <c r="BR16" s="685"/>
      <c r="BS16" s="631" t="s">
        <v>242</v>
      </c>
      <c r="BT16" s="626"/>
      <c r="BU16" s="626"/>
      <c r="BV16" s="626"/>
      <c r="BW16" s="626"/>
      <c r="BX16" s="626"/>
      <c r="BY16" s="626"/>
      <c r="BZ16" s="626"/>
      <c r="CA16" s="626"/>
      <c r="CB16" s="666"/>
      <c r="CD16" s="667" t="s">
        <v>269</v>
      </c>
      <c r="CE16" s="664"/>
      <c r="CF16" s="664"/>
      <c r="CG16" s="664"/>
      <c r="CH16" s="664"/>
      <c r="CI16" s="664"/>
      <c r="CJ16" s="664"/>
      <c r="CK16" s="664"/>
      <c r="CL16" s="664"/>
      <c r="CM16" s="664"/>
      <c r="CN16" s="664"/>
      <c r="CO16" s="664"/>
      <c r="CP16" s="664"/>
      <c r="CQ16" s="665"/>
      <c r="CR16" s="623">
        <v>30184</v>
      </c>
      <c r="CS16" s="626"/>
      <c r="CT16" s="626"/>
      <c r="CU16" s="626"/>
      <c r="CV16" s="626"/>
      <c r="CW16" s="626"/>
      <c r="CX16" s="626"/>
      <c r="CY16" s="627"/>
      <c r="CZ16" s="685">
        <v>0.1</v>
      </c>
      <c r="DA16" s="685"/>
      <c r="DB16" s="685"/>
      <c r="DC16" s="685"/>
      <c r="DD16" s="631" t="s">
        <v>138</v>
      </c>
      <c r="DE16" s="626"/>
      <c r="DF16" s="626"/>
      <c r="DG16" s="626"/>
      <c r="DH16" s="626"/>
      <c r="DI16" s="626"/>
      <c r="DJ16" s="626"/>
      <c r="DK16" s="626"/>
      <c r="DL16" s="626"/>
      <c r="DM16" s="626"/>
      <c r="DN16" s="626"/>
      <c r="DO16" s="626"/>
      <c r="DP16" s="627"/>
      <c r="DQ16" s="631">
        <v>16878</v>
      </c>
      <c r="DR16" s="626"/>
      <c r="DS16" s="626"/>
      <c r="DT16" s="626"/>
      <c r="DU16" s="626"/>
      <c r="DV16" s="626"/>
      <c r="DW16" s="626"/>
      <c r="DX16" s="626"/>
      <c r="DY16" s="626"/>
      <c r="DZ16" s="626"/>
      <c r="EA16" s="626"/>
      <c r="EB16" s="626"/>
      <c r="EC16" s="666"/>
    </row>
    <row r="17" spans="2:133" ht="11.25" customHeight="1">
      <c r="B17" s="620" t="s">
        <v>270</v>
      </c>
      <c r="C17" s="621"/>
      <c r="D17" s="621"/>
      <c r="E17" s="621"/>
      <c r="F17" s="621"/>
      <c r="G17" s="621"/>
      <c r="H17" s="621"/>
      <c r="I17" s="621"/>
      <c r="J17" s="621"/>
      <c r="K17" s="621"/>
      <c r="L17" s="621"/>
      <c r="M17" s="621"/>
      <c r="N17" s="621"/>
      <c r="O17" s="621"/>
      <c r="P17" s="621"/>
      <c r="Q17" s="622"/>
      <c r="R17" s="623">
        <v>47199</v>
      </c>
      <c r="S17" s="626"/>
      <c r="T17" s="626"/>
      <c r="U17" s="626"/>
      <c r="V17" s="626"/>
      <c r="W17" s="626"/>
      <c r="X17" s="626"/>
      <c r="Y17" s="627"/>
      <c r="Z17" s="685">
        <v>0.2</v>
      </c>
      <c r="AA17" s="685"/>
      <c r="AB17" s="685"/>
      <c r="AC17" s="685"/>
      <c r="AD17" s="686">
        <v>47199</v>
      </c>
      <c r="AE17" s="686"/>
      <c r="AF17" s="686"/>
      <c r="AG17" s="686"/>
      <c r="AH17" s="686"/>
      <c r="AI17" s="686"/>
      <c r="AJ17" s="686"/>
      <c r="AK17" s="686"/>
      <c r="AL17" s="628">
        <v>0.5</v>
      </c>
      <c r="AM17" s="629"/>
      <c r="AN17" s="629"/>
      <c r="AO17" s="687"/>
      <c r="AP17" s="620" t="s">
        <v>271</v>
      </c>
      <c r="AQ17" s="621"/>
      <c r="AR17" s="621"/>
      <c r="AS17" s="621"/>
      <c r="AT17" s="621"/>
      <c r="AU17" s="621"/>
      <c r="AV17" s="621"/>
      <c r="AW17" s="621"/>
      <c r="AX17" s="621"/>
      <c r="AY17" s="621"/>
      <c r="AZ17" s="621"/>
      <c r="BA17" s="621"/>
      <c r="BB17" s="621"/>
      <c r="BC17" s="621"/>
      <c r="BD17" s="621"/>
      <c r="BE17" s="621"/>
      <c r="BF17" s="622"/>
      <c r="BG17" s="623" t="s">
        <v>138</v>
      </c>
      <c r="BH17" s="626"/>
      <c r="BI17" s="626"/>
      <c r="BJ17" s="626"/>
      <c r="BK17" s="626"/>
      <c r="BL17" s="626"/>
      <c r="BM17" s="626"/>
      <c r="BN17" s="627"/>
      <c r="BO17" s="685" t="s">
        <v>138</v>
      </c>
      <c r="BP17" s="685"/>
      <c r="BQ17" s="685"/>
      <c r="BR17" s="685"/>
      <c r="BS17" s="631" t="s">
        <v>177</v>
      </c>
      <c r="BT17" s="626"/>
      <c r="BU17" s="626"/>
      <c r="BV17" s="626"/>
      <c r="BW17" s="626"/>
      <c r="BX17" s="626"/>
      <c r="BY17" s="626"/>
      <c r="BZ17" s="626"/>
      <c r="CA17" s="626"/>
      <c r="CB17" s="666"/>
      <c r="CD17" s="667" t="s">
        <v>272</v>
      </c>
      <c r="CE17" s="664"/>
      <c r="CF17" s="664"/>
      <c r="CG17" s="664"/>
      <c r="CH17" s="664"/>
      <c r="CI17" s="664"/>
      <c r="CJ17" s="664"/>
      <c r="CK17" s="664"/>
      <c r="CL17" s="664"/>
      <c r="CM17" s="664"/>
      <c r="CN17" s="664"/>
      <c r="CO17" s="664"/>
      <c r="CP17" s="664"/>
      <c r="CQ17" s="665"/>
      <c r="CR17" s="623">
        <v>1325642</v>
      </c>
      <c r="CS17" s="626"/>
      <c r="CT17" s="626"/>
      <c r="CU17" s="626"/>
      <c r="CV17" s="626"/>
      <c r="CW17" s="626"/>
      <c r="CX17" s="626"/>
      <c r="CY17" s="627"/>
      <c r="CZ17" s="685">
        <v>6.5</v>
      </c>
      <c r="DA17" s="685"/>
      <c r="DB17" s="685"/>
      <c r="DC17" s="685"/>
      <c r="DD17" s="631" t="s">
        <v>258</v>
      </c>
      <c r="DE17" s="626"/>
      <c r="DF17" s="626"/>
      <c r="DG17" s="626"/>
      <c r="DH17" s="626"/>
      <c r="DI17" s="626"/>
      <c r="DJ17" s="626"/>
      <c r="DK17" s="626"/>
      <c r="DL17" s="626"/>
      <c r="DM17" s="626"/>
      <c r="DN17" s="626"/>
      <c r="DO17" s="626"/>
      <c r="DP17" s="627"/>
      <c r="DQ17" s="631">
        <v>1325642</v>
      </c>
      <c r="DR17" s="626"/>
      <c r="DS17" s="626"/>
      <c r="DT17" s="626"/>
      <c r="DU17" s="626"/>
      <c r="DV17" s="626"/>
      <c r="DW17" s="626"/>
      <c r="DX17" s="626"/>
      <c r="DY17" s="626"/>
      <c r="DZ17" s="626"/>
      <c r="EA17" s="626"/>
      <c r="EB17" s="626"/>
      <c r="EC17" s="666"/>
    </row>
    <row r="18" spans="2:133" ht="11.25" customHeight="1">
      <c r="B18" s="620" t="s">
        <v>273</v>
      </c>
      <c r="C18" s="621"/>
      <c r="D18" s="621"/>
      <c r="E18" s="621"/>
      <c r="F18" s="621"/>
      <c r="G18" s="621"/>
      <c r="H18" s="621"/>
      <c r="I18" s="621"/>
      <c r="J18" s="621"/>
      <c r="K18" s="621"/>
      <c r="L18" s="621"/>
      <c r="M18" s="621"/>
      <c r="N18" s="621"/>
      <c r="O18" s="621"/>
      <c r="P18" s="621"/>
      <c r="Q18" s="622"/>
      <c r="R18" s="623">
        <v>3884435</v>
      </c>
      <c r="S18" s="626"/>
      <c r="T18" s="626"/>
      <c r="U18" s="626"/>
      <c r="V18" s="626"/>
      <c r="W18" s="626"/>
      <c r="X18" s="626"/>
      <c r="Y18" s="627"/>
      <c r="Z18" s="685">
        <v>18.7</v>
      </c>
      <c r="AA18" s="685"/>
      <c r="AB18" s="685"/>
      <c r="AC18" s="685"/>
      <c r="AD18" s="686">
        <v>3442145</v>
      </c>
      <c r="AE18" s="686"/>
      <c r="AF18" s="686"/>
      <c r="AG18" s="686"/>
      <c r="AH18" s="686"/>
      <c r="AI18" s="686"/>
      <c r="AJ18" s="686"/>
      <c r="AK18" s="686"/>
      <c r="AL18" s="628">
        <v>34.299999999999997</v>
      </c>
      <c r="AM18" s="629"/>
      <c r="AN18" s="629"/>
      <c r="AO18" s="687"/>
      <c r="AP18" s="620" t="s">
        <v>274</v>
      </c>
      <c r="AQ18" s="621"/>
      <c r="AR18" s="621"/>
      <c r="AS18" s="621"/>
      <c r="AT18" s="621"/>
      <c r="AU18" s="621"/>
      <c r="AV18" s="621"/>
      <c r="AW18" s="621"/>
      <c r="AX18" s="621"/>
      <c r="AY18" s="621"/>
      <c r="AZ18" s="621"/>
      <c r="BA18" s="621"/>
      <c r="BB18" s="621"/>
      <c r="BC18" s="621"/>
      <c r="BD18" s="621"/>
      <c r="BE18" s="621"/>
      <c r="BF18" s="622"/>
      <c r="BG18" s="623" t="s">
        <v>138</v>
      </c>
      <c r="BH18" s="626"/>
      <c r="BI18" s="626"/>
      <c r="BJ18" s="626"/>
      <c r="BK18" s="626"/>
      <c r="BL18" s="626"/>
      <c r="BM18" s="626"/>
      <c r="BN18" s="627"/>
      <c r="BO18" s="685" t="s">
        <v>177</v>
      </c>
      <c r="BP18" s="685"/>
      <c r="BQ18" s="685"/>
      <c r="BR18" s="685"/>
      <c r="BS18" s="631" t="s">
        <v>177</v>
      </c>
      <c r="BT18" s="626"/>
      <c r="BU18" s="626"/>
      <c r="BV18" s="626"/>
      <c r="BW18" s="626"/>
      <c r="BX18" s="626"/>
      <c r="BY18" s="626"/>
      <c r="BZ18" s="626"/>
      <c r="CA18" s="626"/>
      <c r="CB18" s="666"/>
      <c r="CD18" s="667" t="s">
        <v>275</v>
      </c>
      <c r="CE18" s="664"/>
      <c r="CF18" s="664"/>
      <c r="CG18" s="664"/>
      <c r="CH18" s="664"/>
      <c r="CI18" s="664"/>
      <c r="CJ18" s="664"/>
      <c r="CK18" s="664"/>
      <c r="CL18" s="664"/>
      <c r="CM18" s="664"/>
      <c r="CN18" s="664"/>
      <c r="CO18" s="664"/>
      <c r="CP18" s="664"/>
      <c r="CQ18" s="665"/>
      <c r="CR18" s="623" t="s">
        <v>138</v>
      </c>
      <c r="CS18" s="626"/>
      <c r="CT18" s="626"/>
      <c r="CU18" s="626"/>
      <c r="CV18" s="626"/>
      <c r="CW18" s="626"/>
      <c r="CX18" s="626"/>
      <c r="CY18" s="627"/>
      <c r="CZ18" s="685" t="s">
        <v>138</v>
      </c>
      <c r="DA18" s="685"/>
      <c r="DB18" s="685"/>
      <c r="DC18" s="685"/>
      <c r="DD18" s="631" t="s">
        <v>138</v>
      </c>
      <c r="DE18" s="626"/>
      <c r="DF18" s="626"/>
      <c r="DG18" s="626"/>
      <c r="DH18" s="626"/>
      <c r="DI18" s="626"/>
      <c r="DJ18" s="626"/>
      <c r="DK18" s="626"/>
      <c r="DL18" s="626"/>
      <c r="DM18" s="626"/>
      <c r="DN18" s="626"/>
      <c r="DO18" s="626"/>
      <c r="DP18" s="627"/>
      <c r="DQ18" s="631" t="s">
        <v>138</v>
      </c>
      <c r="DR18" s="626"/>
      <c r="DS18" s="626"/>
      <c r="DT18" s="626"/>
      <c r="DU18" s="626"/>
      <c r="DV18" s="626"/>
      <c r="DW18" s="626"/>
      <c r="DX18" s="626"/>
      <c r="DY18" s="626"/>
      <c r="DZ18" s="626"/>
      <c r="EA18" s="626"/>
      <c r="EB18" s="626"/>
      <c r="EC18" s="666"/>
    </row>
    <row r="19" spans="2:133" ht="11.25" customHeight="1">
      <c r="B19" s="620" t="s">
        <v>276</v>
      </c>
      <c r="C19" s="621"/>
      <c r="D19" s="621"/>
      <c r="E19" s="621"/>
      <c r="F19" s="621"/>
      <c r="G19" s="621"/>
      <c r="H19" s="621"/>
      <c r="I19" s="621"/>
      <c r="J19" s="621"/>
      <c r="K19" s="621"/>
      <c r="L19" s="621"/>
      <c r="M19" s="621"/>
      <c r="N19" s="621"/>
      <c r="O19" s="621"/>
      <c r="P19" s="621"/>
      <c r="Q19" s="622"/>
      <c r="R19" s="623">
        <v>3442145</v>
      </c>
      <c r="S19" s="626"/>
      <c r="T19" s="626"/>
      <c r="U19" s="626"/>
      <c r="V19" s="626"/>
      <c r="W19" s="626"/>
      <c r="X19" s="626"/>
      <c r="Y19" s="627"/>
      <c r="Z19" s="685">
        <v>16.600000000000001</v>
      </c>
      <c r="AA19" s="685"/>
      <c r="AB19" s="685"/>
      <c r="AC19" s="685"/>
      <c r="AD19" s="686">
        <v>3442145</v>
      </c>
      <c r="AE19" s="686"/>
      <c r="AF19" s="686"/>
      <c r="AG19" s="686"/>
      <c r="AH19" s="686"/>
      <c r="AI19" s="686"/>
      <c r="AJ19" s="686"/>
      <c r="AK19" s="686"/>
      <c r="AL19" s="628">
        <v>34.299999999999997</v>
      </c>
      <c r="AM19" s="629"/>
      <c r="AN19" s="629"/>
      <c r="AO19" s="687"/>
      <c r="AP19" s="620" t="s">
        <v>277</v>
      </c>
      <c r="AQ19" s="621"/>
      <c r="AR19" s="621"/>
      <c r="AS19" s="621"/>
      <c r="AT19" s="621"/>
      <c r="AU19" s="621"/>
      <c r="AV19" s="621"/>
      <c r="AW19" s="621"/>
      <c r="AX19" s="621"/>
      <c r="AY19" s="621"/>
      <c r="AZ19" s="621"/>
      <c r="BA19" s="621"/>
      <c r="BB19" s="621"/>
      <c r="BC19" s="621"/>
      <c r="BD19" s="621"/>
      <c r="BE19" s="621"/>
      <c r="BF19" s="622"/>
      <c r="BG19" s="623" t="s">
        <v>242</v>
      </c>
      <c r="BH19" s="626"/>
      <c r="BI19" s="626"/>
      <c r="BJ19" s="626"/>
      <c r="BK19" s="626"/>
      <c r="BL19" s="626"/>
      <c r="BM19" s="626"/>
      <c r="BN19" s="627"/>
      <c r="BO19" s="685" t="s">
        <v>138</v>
      </c>
      <c r="BP19" s="685"/>
      <c r="BQ19" s="685"/>
      <c r="BR19" s="685"/>
      <c r="BS19" s="631" t="s">
        <v>138</v>
      </c>
      <c r="BT19" s="626"/>
      <c r="BU19" s="626"/>
      <c r="BV19" s="626"/>
      <c r="BW19" s="626"/>
      <c r="BX19" s="626"/>
      <c r="BY19" s="626"/>
      <c r="BZ19" s="626"/>
      <c r="CA19" s="626"/>
      <c r="CB19" s="666"/>
      <c r="CD19" s="667" t="s">
        <v>278</v>
      </c>
      <c r="CE19" s="664"/>
      <c r="CF19" s="664"/>
      <c r="CG19" s="664"/>
      <c r="CH19" s="664"/>
      <c r="CI19" s="664"/>
      <c r="CJ19" s="664"/>
      <c r="CK19" s="664"/>
      <c r="CL19" s="664"/>
      <c r="CM19" s="664"/>
      <c r="CN19" s="664"/>
      <c r="CO19" s="664"/>
      <c r="CP19" s="664"/>
      <c r="CQ19" s="665"/>
      <c r="CR19" s="623" t="s">
        <v>177</v>
      </c>
      <c r="CS19" s="626"/>
      <c r="CT19" s="626"/>
      <c r="CU19" s="626"/>
      <c r="CV19" s="626"/>
      <c r="CW19" s="626"/>
      <c r="CX19" s="626"/>
      <c r="CY19" s="627"/>
      <c r="CZ19" s="685" t="s">
        <v>138</v>
      </c>
      <c r="DA19" s="685"/>
      <c r="DB19" s="685"/>
      <c r="DC19" s="685"/>
      <c r="DD19" s="631" t="s">
        <v>177</v>
      </c>
      <c r="DE19" s="626"/>
      <c r="DF19" s="626"/>
      <c r="DG19" s="626"/>
      <c r="DH19" s="626"/>
      <c r="DI19" s="626"/>
      <c r="DJ19" s="626"/>
      <c r="DK19" s="626"/>
      <c r="DL19" s="626"/>
      <c r="DM19" s="626"/>
      <c r="DN19" s="626"/>
      <c r="DO19" s="626"/>
      <c r="DP19" s="627"/>
      <c r="DQ19" s="631" t="s">
        <v>177</v>
      </c>
      <c r="DR19" s="626"/>
      <c r="DS19" s="626"/>
      <c r="DT19" s="626"/>
      <c r="DU19" s="626"/>
      <c r="DV19" s="626"/>
      <c r="DW19" s="626"/>
      <c r="DX19" s="626"/>
      <c r="DY19" s="626"/>
      <c r="DZ19" s="626"/>
      <c r="EA19" s="626"/>
      <c r="EB19" s="626"/>
      <c r="EC19" s="666"/>
    </row>
    <row r="20" spans="2:133" ht="11.25" customHeight="1">
      <c r="B20" s="620" t="s">
        <v>279</v>
      </c>
      <c r="C20" s="621"/>
      <c r="D20" s="621"/>
      <c r="E20" s="621"/>
      <c r="F20" s="621"/>
      <c r="G20" s="621"/>
      <c r="H20" s="621"/>
      <c r="I20" s="621"/>
      <c r="J20" s="621"/>
      <c r="K20" s="621"/>
      <c r="L20" s="621"/>
      <c r="M20" s="621"/>
      <c r="N20" s="621"/>
      <c r="O20" s="621"/>
      <c r="P20" s="621"/>
      <c r="Q20" s="622"/>
      <c r="R20" s="623">
        <v>437148</v>
      </c>
      <c r="S20" s="626"/>
      <c r="T20" s="626"/>
      <c r="U20" s="626"/>
      <c r="V20" s="626"/>
      <c r="W20" s="626"/>
      <c r="X20" s="626"/>
      <c r="Y20" s="627"/>
      <c r="Z20" s="685">
        <v>2.1</v>
      </c>
      <c r="AA20" s="685"/>
      <c r="AB20" s="685"/>
      <c r="AC20" s="685"/>
      <c r="AD20" s="686" t="s">
        <v>177</v>
      </c>
      <c r="AE20" s="686"/>
      <c r="AF20" s="686"/>
      <c r="AG20" s="686"/>
      <c r="AH20" s="686"/>
      <c r="AI20" s="686"/>
      <c r="AJ20" s="686"/>
      <c r="AK20" s="686"/>
      <c r="AL20" s="628" t="s">
        <v>177</v>
      </c>
      <c r="AM20" s="629"/>
      <c r="AN20" s="629"/>
      <c r="AO20" s="687"/>
      <c r="AP20" s="620" t="s">
        <v>280</v>
      </c>
      <c r="AQ20" s="621"/>
      <c r="AR20" s="621"/>
      <c r="AS20" s="621"/>
      <c r="AT20" s="621"/>
      <c r="AU20" s="621"/>
      <c r="AV20" s="621"/>
      <c r="AW20" s="621"/>
      <c r="AX20" s="621"/>
      <c r="AY20" s="621"/>
      <c r="AZ20" s="621"/>
      <c r="BA20" s="621"/>
      <c r="BB20" s="621"/>
      <c r="BC20" s="621"/>
      <c r="BD20" s="621"/>
      <c r="BE20" s="621"/>
      <c r="BF20" s="622"/>
      <c r="BG20" s="623" t="s">
        <v>138</v>
      </c>
      <c r="BH20" s="626"/>
      <c r="BI20" s="626"/>
      <c r="BJ20" s="626"/>
      <c r="BK20" s="626"/>
      <c r="BL20" s="626"/>
      <c r="BM20" s="626"/>
      <c r="BN20" s="627"/>
      <c r="BO20" s="685" t="s">
        <v>242</v>
      </c>
      <c r="BP20" s="685"/>
      <c r="BQ20" s="685"/>
      <c r="BR20" s="685"/>
      <c r="BS20" s="631" t="s">
        <v>138</v>
      </c>
      <c r="BT20" s="626"/>
      <c r="BU20" s="626"/>
      <c r="BV20" s="626"/>
      <c r="BW20" s="626"/>
      <c r="BX20" s="626"/>
      <c r="BY20" s="626"/>
      <c r="BZ20" s="626"/>
      <c r="CA20" s="626"/>
      <c r="CB20" s="666"/>
      <c r="CD20" s="667" t="s">
        <v>281</v>
      </c>
      <c r="CE20" s="664"/>
      <c r="CF20" s="664"/>
      <c r="CG20" s="664"/>
      <c r="CH20" s="664"/>
      <c r="CI20" s="664"/>
      <c r="CJ20" s="664"/>
      <c r="CK20" s="664"/>
      <c r="CL20" s="664"/>
      <c r="CM20" s="664"/>
      <c r="CN20" s="664"/>
      <c r="CO20" s="664"/>
      <c r="CP20" s="664"/>
      <c r="CQ20" s="665"/>
      <c r="CR20" s="623">
        <v>20323885</v>
      </c>
      <c r="CS20" s="626"/>
      <c r="CT20" s="626"/>
      <c r="CU20" s="626"/>
      <c r="CV20" s="626"/>
      <c r="CW20" s="626"/>
      <c r="CX20" s="626"/>
      <c r="CY20" s="627"/>
      <c r="CZ20" s="685">
        <v>100</v>
      </c>
      <c r="DA20" s="685"/>
      <c r="DB20" s="685"/>
      <c r="DC20" s="685"/>
      <c r="DD20" s="631">
        <v>4112153</v>
      </c>
      <c r="DE20" s="626"/>
      <c r="DF20" s="626"/>
      <c r="DG20" s="626"/>
      <c r="DH20" s="626"/>
      <c r="DI20" s="626"/>
      <c r="DJ20" s="626"/>
      <c r="DK20" s="626"/>
      <c r="DL20" s="626"/>
      <c r="DM20" s="626"/>
      <c r="DN20" s="626"/>
      <c r="DO20" s="626"/>
      <c r="DP20" s="627"/>
      <c r="DQ20" s="631">
        <v>11794795</v>
      </c>
      <c r="DR20" s="626"/>
      <c r="DS20" s="626"/>
      <c r="DT20" s="626"/>
      <c r="DU20" s="626"/>
      <c r="DV20" s="626"/>
      <c r="DW20" s="626"/>
      <c r="DX20" s="626"/>
      <c r="DY20" s="626"/>
      <c r="DZ20" s="626"/>
      <c r="EA20" s="626"/>
      <c r="EB20" s="626"/>
      <c r="EC20" s="666"/>
    </row>
    <row r="21" spans="2:133" ht="11.25" customHeight="1">
      <c r="B21" s="620" t="s">
        <v>282</v>
      </c>
      <c r="C21" s="621"/>
      <c r="D21" s="621"/>
      <c r="E21" s="621"/>
      <c r="F21" s="621"/>
      <c r="G21" s="621"/>
      <c r="H21" s="621"/>
      <c r="I21" s="621"/>
      <c r="J21" s="621"/>
      <c r="K21" s="621"/>
      <c r="L21" s="621"/>
      <c r="M21" s="621"/>
      <c r="N21" s="621"/>
      <c r="O21" s="621"/>
      <c r="P21" s="621"/>
      <c r="Q21" s="622"/>
      <c r="R21" s="623">
        <v>5142</v>
      </c>
      <c r="S21" s="626"/>
      <c r="T21" s="626"/>
      <c r="U21" s="626"/>
      <c r="V21" s="626"/>
      <c r="W21" s="626"/>
      <c r="X21" s="626"/>
      <c r="Y21" s="627"/>
      <c r="Z21" s="685">
        <v>0</v>
      </c>
      <c r="AA21" s="685"/>
      <c r="AB21" s="685"/>
      <c r="AC21" s="685"/>
      <c r="AD21" s="686" t="s">
        <v>242</v>
      </c>
      <c r="AE21" s="686"/>
      <c r="AF21" s="686"/>
      <c r="AG21" s="686"/>
      <c r="AH21" s="686"/>
      <c r="AI21" s="686"/>
      <c r="AJ21" s="686"/>
      <c r="AK21" s="686"/>
      <c r="AL21" s="628" t="s">
        <v>177</v>
      </c>
      <c r="AM21" s="629"/>
      <c r="AN21" s="629"/>
      <c r="AO21" s="687"/>
      <c r="AP21" s="731" t="s">
        <v>283</v>
      </c>
      <c r="AQ21" s="738"/>
      <c r="AR21" s="738"/>
      <c r="AS21" s="738"/>
      <c r="AT21" s="738"/>
      <c r="AU21" s="738"/>
      <c r="AV21" s="738"/>
      <c r="AW21" s="738"/>
      <c r="AX21" s="738"/>
      <c r="AY21" s="738"/>
      <c r="AZ21" s="738"/>
      <c r="BA21" s="738"/>
      <c r="BB21" s="738"/>
      <c r="BC21" s="738"/>
      <c r="BD21" s="738"/>
      <c r="BE21" s="738"/>
      <c r="BF21" s="733"/>
      <c r="BG21" s="623" t="s">
        <v>268</v>
      </c>
      <c r="BH21" s="626"/>
      <c r="BI21" s="626"/>
      <c r="BJ21" s="626"/>
      <c r="BK21" s="626"/>
      <c r="BL21" s="626"/>
      <c r="BM21" s="626"/>
      <c r="BN21" s="627"/>
      <c r="BO21" s="685" t="s">
        <v>177</v>
      </c>
      <c r="BP21" s="685"/>
      <c r="BQ21" s="685"/>
      <c r="BR21" s="685"/>
      <c r="BS21" s="631" t="s">
        <v>138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284</v>
      </c>
      <c r="C22" s="621"/>
      <c r="D22" s="621"/>
      <c r="E22" s="621"/>
      <c r="F22" s="621"/>
      <c r="G22" s="621"/>
      <c r="H22" s="621"/>
      <c r="I22" s="621"/>
      <c r="J22" s="621"/>
      <c r="K22" s="621"/>
      <c r="L22" s="621"/>
      <c r="M22" s="621"/>
      <c r="N22" s="621"/>
      <c r="O22" s="621"/>
      <c r="P22" s="621"/>
      <c r="Q22" s="622"/>
      <c r="R22" s="623">
        <v>10433001</v>
      </c>
      <c r="S22" s="626"/>
      <c r="T22" s="626"/>
      <c r="U22" s="626"/>
      <c r="V22" s="626"/>
      <c r="W22" s="626"/>
      <c r="X22" s="626"/>
      <c r="Y22" s="627"/>
      <c r="Z22" s="685">
        <v>50.3</v>
      </c>
      <c r="AA22" s="685"/>
      <c r="AB22" s="685"/>
      <c r="AC22" s="685"/>
      <c r="AD22" s="686">
        <v>9990711</v>
      </c>
      <c r="AE22" s="686"/>
      <c r="AF22" s="686"/>
      <c r="AG22" s="686"/>
      <c r="AH22" s="686"/>
      <c r="AI22" s="686"/>
      <c r="AJ22" s="686"/>
      <c r="AK22" s="686"/>
      <c r="AL22" s="628">
        <v>99.6</v>
      </c>
      <c r="AM22" s="629"/>
      <c r="AN22" s="629"/>
      <c r="AO22" s="687"/>
      <c r="AP22" s="731" t="s">
        <v>285</v>
      </c>
      <c r="AQ22" s="738"/>
      <c r="AR22" s="738"/>
      <c r="AS22" s="738"/>
      <c r="AT22" s="738"/>
      <c r="AU22" s="738"/>
      <c r="AV22" s="738"/>
      <c r="AW22" s="738"/>
      <c r="AX22" s="738"/>
      <c r="AY22" s="738"/>
      <c r="AZ22" s="738"/>
      <c r="BA22" s="738"/>
      <c r="BB22" s="738"/>
      <c r="BC22" s="738"/>
      <c r="BD22" s="738"/>
      <c r="BE22" s="738"/>
      <c r="BF22" s="733"/>
      <c r="BG22" s="623" t="s">
        <v>177</v>
      </c>
      <c r="BH22" s="626"/>
      <c r="BI22" s="626"/>
      <c r="BJ22" s="626"/>
      <c r="BK22" s="626"/>
      <c r="BL22" s="626"/>
      <c r="BM22" s="626"/>
      <c r="BN22" s="627"/>
      <c r="BO22" s="685" t="s">
        <v>177</v>
      </c>
      <c r="BP22" s="685"/>
      <c r="BQ22" s="685"/>
      <c r="BR22" s="685"/>
      <c r="BS22" s="631" t="s">
        <v>138</v>
      </c>
      <c r="BT22" s="626"/>
      <c r="BU22" s="626"/>
      <c r="BV22" s="626"/>
      <c r="BW22" s="626"/>
      <c r="BX22" s="626"/>
      <c r="BY22" s="626"/>
      <c r="BZ22" s="626"/>
      <c r="CA22" s="626"/>
      <c r="CB22" s="666"/>
      <c r="CD22" s="740" t="s">
        <v>286</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287</v>
      </c>
      <c r="C23" s="621"/>
      <c r="D23" s="621"/>
      <c r="E23" s="621"/>
      <c r="F23" s="621"/>
      <c r="G23" s="621"/>
      <c r="H23" s="621"/>
      <c r="I23" s="621"/>
      <c r="J23" s="621"/>
      <c r="K23" s="621"/>
      <c r="L23" s="621"/>
      <c r="M23" s="621"/>
      <c r="N23" s="621"/>
      <c r="O23" s="621"/>
      <c r="P23" s="621"/>
      <c r="Q23" s="622"/>
      <c r="R23" s="623">
        <v>6569</v>
      </c>
      <c r="S23" s="626"/>
      <c r="T23" s="626"/>
      <c r="U23" s="626"/>
      <c r="V23" s="626"/>
      <c r="W23" s="626"/>
      <c r="X23" s="626"/>
      <c r="Y23" s="627"/>
      <c r="Z23" s="685">
        <v>0</v>
      </c>
      <c r="AA23" s="685"/>
      <c r="AB23" s="685"/>
      <c r="AC23" s="685"/>
      <c r="AD23" s="686">
        <v>6569</v>
      </c>
      <c r="AE23" s="686"/>
      <c r="AF23" s="686"/>
      <c r="AG23" s="686"/>
      <c r="AH23" s="686"/>
      <c r="AI23" s="686"/>
      <c r="AJ23" s="686"/>
      <c r="AK23" s="686"/>
      <c r="AL23" s="628">
        <v>0.1</v>
      </c>
      <c r="AM23" s="629"/>
      <c r="AN23" s="629"/>
      <c r="AO23" s="687"/>
      <c r="AP23" s="731" t="s">
        <v>288</v>
      </c>
      <c r="AQ23" s="738"/>
      <c r="AR23" s="738"/>
      <c r="AS23" s="738"/>
      <c r="AT23" s="738"/>
      <c r="AU23" s="738"/>
      <c r="AV23" s="738"/>
      <c r="AW23" s="738"/>
      <c r="AX23" s="738"/>
      <c r="AY23" s="738"/>
      <c r="AZ23" s="738"/>
      <c r="BA23" s="738"/>
      <c r="BB23" s="738"/>
      <c r="BC23" s="738"/>
      <c r="BD23" s="738"/>
      <c r="BE23" s="738"/>
      <c r="BF23" s="733"/>
      <c r="BG23" s="623" t="s">
        <v>177</v>
      </c>
      <c r="BH23" s="626"/>
      <c r="BI23" s="626"/>
      <c r="BJ23" s="626"/>
      <c r="BK23" s="626"/>
      <c r="BL23" s="626"/>
      <c r="BM23" s="626"/>
      <c r="BN23" s="627"/>
      <c r="BO23" s="685" t="s">
        <v>177</v>
      </c>
      <c r="BP23" s="685"/>
      <c r="BQ23" s="685"/>
      <c r="BR23" s="685"/>
      <c r="BS23" s="631" t="s">
        <v>138</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289</v>
      </c>
      <c r="CS23" s="741"/>
      <c r="CT23" s="741"/>
      <c r="CU23" s="741"/>
      <c r="CV23" s="741"/>
      <c r="CW23" s="741"/>
      <c r="CX23" s="741"/>
      <c r="CY23" s="742"/>
      <c r="CZ23" s="740" t="s">
        <v>290</v>
      </c>
      <c r="DA23" s="741"/>
      <c r="DB23" s="741"/>
      <c r="DC23" s="742"/>
      <c r="DD23" s="740" t="s">
        <v>291</v>
      </c>
      <c r="DE23" s="741"/>
      <c r="DF23" s="741"/>
      <c r="DG23" s="741"/>
      <c r="DH23" s="741"/>
      <c r="DI23" s="741"/>
      <c r="DJ23" s="741"/>
      <c r="DK23" s="742"/>
      <c r="DL23" s="749" t="s">
        <v>292</v>
      </c>
      <c r="DM23" s="750"/>
      <c r="DN23" s="750"/>
      <c r="DO23" s="750"/>
      <c r="DP23" s="750"/>
      <c r="DQ23" s="750"/>
      <c r="DR23" s="750"/>
      <c r="DS23" s="750"/>
      <c r="DT23" s="750"/>
      <c r="DU23" s="750"/>
      <c r="DV23" s="751"/>
      <c r="DW23" s="740" t="s">
        <v>293</v>
      </c>
      <c r="DX23" s="741"/>
      <c r="DY23" s="741"/>
      <c r="DZ23" s="741"/>
      <c r="EA23" s="741"/>
      <c r="EB23" s="741"/>
      <c r="EC23" s="742"/>
    </row>
    <row r="24" spans="2:133" ht="11.25" customHeight="1">
      <c r="B24" s="620" t="s">
        <v>294</v>
      </c>
      <c r="C24" s="621"/>
      <c r="D24" s="621"/>
      <c r="E24" s="621"/>
      <c r="F24" s="621"/>
      <c r="G24" s="621"/>
      <c r="H24" s="621"/>
      <c r="I24" s="621"/>
      <c r="J24" s="621"/>
      <c r="K24" s="621"/>
      <c r="L24" s="621"/>
      <c r="M24" s="621"/>
      <c r="N24" s="621"/>
      <c r="O24" s="621"/>
      <c r="P24" s="621"/>
      <c r="Q24" s="622"/>
      <c r="R24" s="623">
        <v>294723</v>
      </c>
      <c r="S24" s="626"/>
      <c r="T24" s="626"/>
      <c r="U24" s="626"/>
      <c r="V24" s="626"/>
      <c r="W24" s="626"/>
      <c r="X24" s="626"/>
      <c r="Y24" s="627"/>
      <c r="Z24" s="685">
        <v>1.4</v>
      </c>
      <c r="AA24" s="685"/>
      <c r="AB24" s="685"/>
      <c r="AC24" s="685"/>
      <c r="AD24" s="686" t="s">
        <v>242</v>
      </c>
      <c r="AE24" s="686"/>
      <c r="AF24" s="686"/>
      <c r="AG24" s="686"/>
      <c r="AH24" s="686"/>
      <c r="AI24" s="686"/>
      <c r="AJ24" s="686"/>
      <c r="AK24" s="686"/>
      <c r="AL24" s="628" t="s">
        <v>242</v>
      </c>
      <c r="AM24" s="629"/>
      <c r="AN24" s="629"/>
      <c r="AO24" s="687"/>
      <c r="AP24" s="731" t="s">
        <v>295</v>
      </c>
      <c r="AQ24" s="738"/>
      <c r="AR24" s="738"/>
      <c r="AS24" s="738"/>
      <c r="AT24" s="738"/>
      <c r="AU24" s="738"/>
      <c r="AV24" s="738"/>
      <c r="AW24" s="738"/>
      <c r="AX24" s="738"/>
      <c r="AY24" s="738"/>
      <c r="AZ24" s="738"/>
      <c r="BA24" s="738"/>
      <c r="BB24" s="738"/>
      <c r="BC24" s="738"/>
      <c r="BD24" s="738"/>
      <c r="BE24" s="738"/>
      <c r="BF24" s="733"/>
      <c r="BG24" s="623" t="s">
        <v>138</v>
      </c>
      <c r="BH24" s="626"/>
      <c r="BI24" s="626"/>
      <c r="BJ24" s="626"/>
      <c r="BK24" s="626"/>
      <c r="BL24" s="626"/>
      <c r="BM24" s="626"/>
      <c r="BN24" s="627"/>
      <c r="BO24" s="685" t="s">
        <v>177</v>
      </c>
      <c r="BP24" s="685"/>
      <c r="BQ24" s="685"/>
      <c r="BR24" s="685"/>
      <c r="BS24" s="631" t="s">
        <v>258</v>
      </c>
      <c r="BT24" s="626"/>
      <c r="BU24" s="626"/>
      <c r="BV24" s="626"/>
      <c r="BW24" s="626"/>
      <c r="BX24" s="626"/>
      <c r="BY24" s="626"/>
      <c r="BZ24" s="626"/>
      <c r="CA24" s="626"/>
      <c r="CB24" s="666"/>
      <c r="CD24" s="694" t="s">
        <v>296</v>
      </c>
      <c r="CE24" s="695"/>
      <c r="CF24" s="695"/>
      <c r="CG24" s="695"/>
      <c r="CH24" s="695"/>
      <c r="CI24" s="695"/>
      <c r="CJ24" s="695"/>
      <c r="CK24" s="695"/>
      <c r="CL24" s="695"/>
      <c r="CM24" s="695"/>
      <c r="CN24" s="695"/>
      <c r="CO24" s="695"/>
      <c r="CP24" s="695"/>
      <c r="CQ24" s="696"/>
      <c r="CR24" s="688">
        <v>8775830</v>
      </c>
      <c r="CS24" s="689"/>
      <c r="CT24" s="689"/>
      <c r="CU24" s="689"/>
      <c r="CV24" s="689"/>
      <c r="CW24" s="689"/>
      <c r="CX24" s="689"/>
      <c r="CY24" s="735"/>
      <c r="CZ24" s="736">
        <v>43.2</v>
      </c>
      <c r="DA24" s="705"/>
      <c r="DB24" s="705"/>
      <c r="DC24" s="739"/>
      <c r="DD24" s="734">
        <v>5117412</v>
      </c>
      <c r="DE24" s="689"/>
      <c r="DF24" s="689"/>
      <c r="DG24" s="689"/>
      <c r="DH24" s="689"/>
      <c r="DI24" s="689"/>
      <c r="DJ24" s="689"/>
      <c r="DK24" s="735"/>
      <c r="DL24" s="734">
        <v>5058444</v>
      </c>
      <c r="DM24" s="689"/>
      <c r="DN24" s="689"/>
      <c r="DO24" s="689"/>
      <c r="DP24" s="689"/>
      <c r="DQ24" s="689"/>
      <c r="DR24" s="689"/>
      <c r="DS24" s="689"/>
      <c r="DT24" s="689"/>
      <c r="DU24" s="689"/>
      <c r="DV24" s="735"/>
      <c r="DW24" s="736">
        <v>47.3</v>
      </c>
      <c r="DX24" s="705"/>
      <c r="DY24" s="705"/>
      <c r="DZ24" s="705"/>
      <c r="EA24" s="705"/>
      <c r="EB24" s="705"/>
      <c r="EC24" s="737"/>
    </row>
    <row r="25" spans="2:133" ht="11.25" customHeight="1">
      <c r="B25" s="620" t="s">
        <v>297</v>
      </c>
      <c r="C25" s="621"/>
      <c r="D25" s="621"/>
      <c r="E25" s="621"/>
      <c r="F25" s="621"/>
      <c r="G25" s="621"/>
      <c r="H25" s="621"/>
      <c r="I25" s="621"/>
      <c r="J25" s="621"/>
      <c r="K25" s="621"/>
      <c r="L25" s="621"/>
      <c r="M25" s="621"/>
      <c r="N25" s="621"/>
      <c r="O25" s="621"/>
      <c r="P25" s="621"/>
      <c r="Q25" s="622"/>
      <c r="R25" s="623">
        <v>137072</v>
      </c>
      <c r="S25" s="626"/>
      <c r="T25" s="626"/>
      <c r="U25" s="626"/>
      <c r="V25" s="626"/>
      <c r="W25" s="626"/>
      <c r="X25" s="626"/>
      <c r="Y25" s="627"/>
      <c r="Z25" s="685">
        <v>0.7</v>
      </c>
      <c r="AA25" s="685"/>
      <c r="AB25" s="685"/>
      <c r="AC25" s="685"/>
      <c r="AD25" s="686">
        <v>11966</v>
      </c>
      <c r="AE25" s="686"/>
      <c r="AF25" s="686"/>
      <c r="AG25" s="686"/>
      <c r="AH25" s="686"/>
      <c r="AI25" s="686"/>
      <c r="AJ25" s="686"/>
      <c r="AK25" s="686"/>
      <c r="AL25" s="628">
        <v>0.1</v>
      </c>
      <c r="AM25" s="629"/>
      <c r="AN25" s="629"/>
      <c r="AO25" s="687"/>
      <c r="AP25" s="731" t="s">
        <v>298</v>
      </c>
      <c r="AQ25" s="738"/>
      <c r="AR25" s="738"/>
      <c r="AS25" s="738"/>
      <c r="AT25" s="738"/>
      <c r="AU25" s="738"/>
      <c r="AV25" s="738"/>
      <c r="AW25" s="738"/>
      <c r="AX25" s="738"/>
      <c r="AY25" s="738"/>
      <c r="AZ25" s="738"/>
      <c r="BA25" s="738"/>
      <c r="BB25" s="738"/>
      <c r="BC25" s="738"/>
      <c r="BD25" s="738"/>
      <c r="BE25" s="738"/>
      <c r="BF25" s="733"/>
      <c r="BG25" s="623" t="s">
        <v>242</v>
      </c>
      <c r="BH25" s="626"/>
      <c r="BI25" s="626"/>
      <c r="BJ25" s="626"/>
      <c r="BK25" s="626"/>
      <c r="BL25" s="626"/>
      <c r="BM25" s="626"/>
      <c r="BN25" s="627"/>
      <c r="BO25" s="685" t="s">
        <v>177</v>
      </c>
      <c r="BP25" s="685"/>
      <c r="BQ25" s="685"/>
      <c r="BR25" s="685"/>
      <c r="BS25" s="631" t="s">
        <v>177</v>
      </c>
      <c r="BT25" s="626"/>
      <c r="BU25" s="626"/>
      <c r="BV25" s="626"/>
      <c r="BW25" s="626"/>
      <c r="BX25" s="626"/>
      <c r="BY25" s="626"/>
      <c r="BZ25" s="626"/>
      <c r="CA25" s="626"/>
      <c r="CB25" s="666"/>
      <c r="CD25" s="667" t="s">
        <v>299</v>
      </c>
      <c r="CE25" s="664"/>
      <c r="CF25" s="664"/>
      <c r="CG25" s="664"/>
      <c r="CH25" s="664"/>
      <c r="CI25" s="664"/>
      <c r="CJ25" s="664"/>
      <c r="CK25" s="664"/>
      <c r="CL25" s="664"/>
      <c r="CM25" s="664"/>
      <c r="CN25" s="664"/>
      <c r="CO25" s="664"/>
      <c r="CP25" s="664"/>
      <c r="CQ25" s="665"/>
      <c r="CR25" s="623">
        <v>2357606</v>
      </c>
      <c r="CS25" s="624"/>
      <c r="CT25" s="624"/>
      <c r="CU25" s="624"/>
      <c r="CV25" s="624"/>
      <c r="CW25" s="624"/>
      <c r="CX25" s="624"/>
      <c r="CY25" s="625"/>
      <c r="CZ25" s="628">
        <v>11.6</v>
      </c>
      <c r="DA25" s="657"/>
      <c r="DB25" s="657"/>
      <c r="DC25" s="658"/>
      <c r="DD25" s="631">
        <v>2271157</v>
      </c>
      <c r="DE25" s="624"/>
      <c r="DF25" s="624"/>
      <c r="DG25" s="624"/>
      <c r="DH25" s="624"/>
      <c r="DI25" s="624"/>
      <c r="DJ25" s="624"/>
      <c r="DK25" s="625"/>
      <c r="DL25" s="631">
        <v>2212500</v>
      </c>
      <c r="DM25" s="624"/>
      <c r="DN25" s="624"/>
      <c r="DO25" s="624"/>
      <c r="DP25" s="624"/>
      <c r="DQ25" s="624"/>
      <c r="DR25" s="624"/>
      <c r="DS25" s="624"/>
      <c r="DT25" s="624"/>
      <c r="DU25" s="624"/>
      <c r="DV25" s="625"/>
      <c r="DW25" s="628">
        <v>20.7</v>
      </c>
      <c r="DX25" s="657"/>
      <c r="DY25" s="657"/>
      <c r="DZ25" s="657"/>
      <c r="EA25" s="657"/>
      <c r="EB25" s="657"/>
      <c r="EC25" s="659"/>
    </row>
    <row r="26" spans="2:133" ht="11.25" customHeight="1">
      <c r="B26" s="620" t="s">
        <v>300</v>
      </c>
      <c r="C26" s="621"/>
      <c r="D26" s="621"/>
      <c r="E26" s="621"/>
      <c r="F26" s="621"/>
      <c r="G26" s="621"/>
      <c r="H26" s="621"/>
      <c r="I26" s="621"/>
      <c r="J26" s="621"/>
      <c r="K26" s="621"/>
      <c r="L26" s="621"/>
      <c r="M26" s="621"/>
      <c r="N26" s="621"/>
      <c r="O26" s="621"/>
      <c r="P26" s="621"/>
      <c r="Q26" s="622"/>
      <c r="R26" s="623">
        <v>27755</v>
      </c>
      <c r="S26" s="626"/>
      <c r="T26" s="626"/>
      <c r="U26" s="626"/>
      <c r="V26" s="626"/>
      <c r="W26" s="626"/>
      <c r="X26" s="626"/>
      <c r="Y26" s="627"/>
      <c r="Z26" s="685">
        <v>0.1</v>
      </c>
      <c r="AA26" s="685"/>
      <c r="AB26" s="685"/>
      <c r="AC26" s="685"/>
      <c r="AD26" s="686" t="s">
        <v>177</v>
      </c>
      <c r="AE26" s="686"/>
      <c r="AF26" s="686"/>
      <c r="AG26" s="686"/>
      <c r="AH26" s="686"/>
      <c r="AI26" s="686"/>
      <c r="AJ26" s="686"/>
      <c r="AK26" s="686"/>
      <c r="AL26" s="628" t="s">
        <v>177</v>
      </c>
      <c r="AM26" s="629"/>
      <c r="AN26" s="629"/>
      <c r="AO26" s="687"/>
      <c r="AP26" s="731" t="s">
        <v>301</v>
      </c>
      <c r="AQ26" s="732"/>
      <c r="AR26" s="732"/>
      <c r="AS26" s="732"/>
      <c r="AT26" s="732"/>
      <c r="AU26" s="732"/>
      <c r="AV26" s="732"/>
      <c r="AW26" s="732"/>
      <c r="AX26" s="732"/>
      <c r="AY26" s="732"/>
      <c r="AZ26" s="732"/>
      <c r="BA26" s="732"/>
      <c r="BB26" s="732"/>
      <c r="BC26" s="732"/>
      <c r="BD26" s="732"/>
      <c r="BE26" s="732"/>
      <c r="BF26" s="733"/>
      <c r="BG26" s="623" t="s">
        <v>242</v>
      </c>
      <c r="BH26" s="626"/>
      <c r="BI26" s="626"/>
      <c r="BJ26" s="626"/>
      <c r="BK26" s="626"/>
      <c r="BL26" s="626"/>
      <c r="BM26" s="626"/>
      <c r="BN26" s="627"/>
      <c r="BO26" s="685" t="s">
        <v>138</v>
      </c>
      <c r="BP26" s="685"/>
      <c r="BQ26" s="685"/>
      <c r="BR26" s="685"/>
      <c r="BS26" s="631" t="s">
        <v>177</v>
      </c>
      <c r="BT26" s="626"/>
      <c r="BU26" s="626"/>
      <c r="BV26" s="626"/>
      <c r="BW26" s="626"/>
      <c r="BX26" s="626"/>
      <c r="BY26" s="626"/>
      <c r="BZ26" s="626"/>
      <c r="CA26" s="626"/>
      <c r="CB26" s="666"/>
      <c r="CD26" s="667" t="s">
        <v>302</v>
      </c>
      <c r="CE26" s="664"/>
      <c r="CF26" s="664"/>
      <c r="CG26" s="664"/>
      <c r="CH26" s="664"/>
      <c r="CI26" s="664"/>
      <c r="CJ26" s="664"/>
      <c r="CK26" s="664"/>
      <c r="CL26" s="664"/>
      <c r="CM26" s="664"/>
      <c r="CN26" s="664"/>
      <c r="CO26" s="664"/>
      <c r="CP26" s="664"/>
      <c r="CQ26" s="665"/>
      <c r="CR26" s="623">
        <v>1453335</v>
      </c>
      <c r="CS26" s="626"/>
      <c r="CT26" s="626"/>
      <c r="CU26" s="626"/>
      <c r="CV26" s="626"/>
      <c r="CW26" s="626"/>
      <c r="CX26" s="626"/>
      <c r="CY26" s="627"/>
      <c r="CZ26" s="628">
        <v>7.2</v>
      </c>
      <c r="DA26" s="657"/>
      <c r="DB26" s="657"/>
      <c r="DC26" s="658"/>
      <c r="DD26" s="631">
        <v>1411440</v>
      </c>
      <c r="DE26" s="626"/>
      <c r="DF26" s="626"/>
      <c r="DG26" s="626"/>
      <c r="DH26" s="626"/>
      <c r="DI26" s="626"/>
      <c r="DJ26" s="626"/>
      <c r="DK26" s="627"/>
      <c r="DL26" s="631" t="s">
        <v>258</v>
      </c>
      <c r="DM26" s="626"/>
      <c r="DN26" s="626"/>
      <c r="DO26" s="626"/>
      <c r="DP26" s="626"/>
      <c r="DQ26" s="626"/>
      <c r="DR26" s="626"/>
      <c r="DS26" s="626"/>
      <c r="DT26" s="626"/>
      <c r="DU26" s="626"/>
      <c r="DV26" s="627"/>
      <c r="DW26" s="628" t="s">
        <v>242</v>
      </c>
      <c r="DX26" s="657"/>
      <c r="DY26" s="657"/>
      <c r="DZ26" s="657"/>
      <c r="EA26" s="657"/>
      <c r="EB26" s="657"/>
      <c r="EC26" s="659"/>
    </row>
    <row r="27" spans="2:133" ht="11.25" customHeight="1">
      <c r="B27" s="620" t="s">
        <v>303</v>
      </c>
      <c r="C27" s="621"/>
      <c r="D27" s="621"/>
      <c r="E27" s="621"/>
      <c r="F27" s="621"/>
      <c r="G27" s="621"/>
      <c r="H27" s="621"/>
      <c r="I27" s="621"/>
      <c r="J27" s="621"/>
      <c r="K27" s="621"/>
      <c r="L27" s="621"/>
      <c r="M27" s="621"/>
      <c r="N27" s="621"/>
      <c r="O27" s="621"/>
      <c r="P27" s="621"/>
      <c r="Q27" s="622"/>
      <c r="R27" s="623">
        <v>4171107</v>
      </c>
      <c r="S27" s="626"/>
      <c r="T27" s="626"/>
      <c r="U27" s="626"/>
      <c r="V27" s="626"/>
      <c r="W27" s="626"/>
      <c r="X27" s="626"/>
      <c r="Y27" s="627"/>
      <c r="Z27" s="685">
        <v>20.100000000000001</v>
      </c>
      <c r="AA27" s="685"/>
      <c r="AB27" s="685"/>
      <c r="AC27" s="685"/>
      <c r="AD27" s="686" t="s">
        <v>177</v>
      </c>
      <c r="AE27" s="686"/>
      <c r="AF27" s="686"/>
      <c r="AG27" s="686"/>
      <c r="AH27" s="686"/>
      <c r="AI27" s="686"/>
      <c r="AJ27" s="686"/>
      <c r="AK27" s="686"/>
      <c r="AL27" s="628" t="s">
        <v>268</v>
      </c>
      <c r="AM27" s="629"/>
      <c r="AN27" s="629"/>
      <c r="AO27" s="687"/>
      <c r="AP27" s="620" t="s">
        <v>304</v>
      </c>
      <c r="AQ27" s="621"/>
      <c r="AR27" s="621"/>
      <c r="AS27" s="621"/>
      <c r="AT27" s="621"/>
      <c r="AU27" s="621"/>
      <c r="AV27" s="621"/>
      <c r="AW27" s="621"/>
      <c r="AX27" s="621"/>
      <c r="AY27" s="621"/>
      <c r="AZ27" s="621"/>
      <c r="BA27" s="621"/>
      <c r="BB27" s="621"/>
      <c r="BC27" s="621"/>
      <c r="BD27" s="621"/>
      <c r="BE27" s="621"/>
      <c r="BF27" s="622"/>
      <c r="BG27" s="623">
        <v>5294479</v>
      </c>
      <c r="BH27" s="626"/>
      <c r="BI27" s="626"/>
      <c r="BJ27" s="626"/>
      <c r="BK27" s="626"/>
      <c r="BL27" s="626"/>
      <c r="BM27" s="626"/>
      <c r="BN27" s="627"/>
      <c r="BO27" s="685">
        <v>100</v>
      </c>
      <c r="BP27" s="685"/>
      <c r="BQ27" s="685"/>
      <c r="BR27" s="685"/>
      <c r="BS27" s="631">
        <v>33996</v>
      </c>
      <c r="BT27" s="626"/>
      <c r="BU27" s="626"/>
      <c r="BV27" s="626"/>
      <c r="BW27" s="626"/>
      <c r="BX27" s="626"/>
      <c r="BY27" s="626"/>
      <c r="BZ27" s="626"/>
      <c r="CA27" s="626"/>
      <c r="CB27" s="666"/>
      <c r="CD27" s="667" t="s">
        <v>305</v>
      </c>
      <c r="CE27" s="664"/>
      <c r="CF27" s="664"/>
      <c r="CG27" s="664"/>
      <c r="CH27" s="664"/>
      <c r="CI27" s="664"/>
      <c r="CJ27" s="664"/>
      <c r="CK27" s="664"/>
      <c r="CL27" s="664"/>
      <c r="CM27" s="664"/>
      <c r="CN27" s="664"/>
      <c r="CO27" s="664"/>
      <c r="CP27" s="664"/>
      <c r="CQ27" s="665"/>
      <c r="CR27" s="623">
        <v>5092582</v>
      </c>
      <c r="CS27" s="624"/>
      <c r="CT27" s="624"/>
      <c r="CU27" s="624"/>
      <c r="CV27" s="624"/>
      <c r="CW27" s="624"/>
      <c r="CX27" s="624"/>
      <c r="CY27" s="625"/>
      <c r="CZ27" s="628">
        <v>25.1</v>
      </c>
      <c r="DA27" s="657"/>
      <c r="DB27" s="657"/>
      <c r="DC27" s="658"/>
      <c r="DD27" s="631">
        <v>1520613</v>
      </c>
      <c r="DE27" s="624"/>
      <c r="DF27" s="624"/>
      <c r="DG27" s="624"/>
      <c r="DH27" s="624"/>
      <c r="DI27" s="624"/>
      <c r="DJ27" s="624"/>
      <c r="DK27" s="625"/>
      <c r="DL27" s="631">
        <v>1520302</v>
      </c>
      <c r="DM27" s="624"/>
      <c r="DN27" s="624"/>
      <c r="DO27" s="624"/>
      <c r="DP27" s="624"/>
      <c r="DQ27" s="624"/>
      <c r="DR27" s="624"/>
      <c r="DS27" s="624"/>
      <c r="DT27" s="624"/>
      <c r="DU27" s="624"/>
      <c r="DV27" s="625"/>
      <c r="DW27" s="628">
        <v>14.2</v>
      </c>
      <c r="DX27" s="657"/>
      <c r="DY27" s="657"/>
      <c r="DZ27" s="657"/>
      <c r="EA27" s="657"/>
      <c r="EB27" s="657"/>
      <c r="EC27" s="659"/>
    </row>
    <row r="28" spans="2:133" ht="11.25" customHeight="1">
      <c r="B28" s="728" t="s">
        <v>306</v>
      </c>
      <c r="C28" s="729"/>
      <c r="D28" s="729"/>
      <c r="E28" s="729"/>
      <c r="F28" s="729"/>
      <c r="G28" s="729"/>
      <c r="H28" s="729"/>
      <c r="I28" s="729"/>
      <c r="J28" s="729"/>
      <c r="K28" s="729"/>
      <c r="L28" s="729"/>
      <c r="M28" s="729"/>
      <c r="N28" s="729"/>
      <c r="O28" s="729"/>
      <c r="P28" s="729"/>
      <c r="Q28" s="730"/>
      <c r="R28" s="623">
        <v>15935</v>
      </c>
      <c r="S28" s="626"/>
      <c r="T28" s="626"/>
      <c r="U28" s="626"/>
      <c r="V28" s="626"/>
      <c r="W28" s="626"/>
      <c r="X28" s="626"/>
      <c r="Y28" s="627"/>
      <c r="Z28" s="685">
        <v>0.1</v>
      </c>
      <c r="AA28" s="685"/>
      <c r="AB28" s="685"/>
      <c r="AC28" s="685"/>
      <c r="AD28" s="686">
        <v>15935</v>
      </c>
      <c r="AE28" s="686"/>
      <c r="AF28" s="686"/>
      <c r="AG28" s="686"/>
      <c r="AH28" s="686"/>
      <c r="AI28" s="686"/>
      <c r="AJ28" s="686"/>
      <c r="AK28" s="686"/>
      <c r="AL28" s="628">
        <v>0.2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307</v>
      </c>
      <c r="CE28" s="664"/>
      <c r="CF28" s="664"/>
      <c r="CG28" s="664"/>
      <c r="CH28" s="664"/>
      <c r="CI28" s="664"/>
      <c r="CJ28" s="664"/>
      <c r="CK28" s="664"/>
      <c r="CL28" s="664"/>
      <c r="CM28" s="664"/>
      <c r="CN28" s="664"/>
      <c r="CO28" s="664"/>
      <c r="CP28" s="664"/>
      <c r="CQ28" s="665"/>
      <c r="CR28" s="623">
        <v>1325642</v>
      </c>
      <c r="CS28" s="626"/>
      <c r="CT28" s="626"/>
      <c r="CU28" s="626"/>
      <c r="CV28" s="626"/>
      <c r="CW28" s="626"/>
      <c r="CX28" s="626"/>
      <c r="CY28" s="627"/>
      <c r="CZ28" s="628">
        <v>6.5</v>
      </c>
      <c r="DA28" s="657"/>
      <c r="DB28" s="657"/>
      <c r="DC28" s="658"/>
      <c r="DD28" s="631">
        <v>1325642</v>
      </c>
      <c r="DE28" s="626"/>
      <c r="DF28" s="626"/>
      <c r="DG28" s="626"/>
      <c r="DH28" s="626"/>
      <c r="DI28" s="626"/>
      <c r="DJ28" s="626"/>
      <c r="DK28" s="627"/>
      <c r="DL28" s="631">
        <v>1325642</v>
      </c>
      <c r="DM28" s="626"/>
      <c r="DN28" s="626"/>
      <c r="DO28" s="626"/>
      <c r="DP28" s="626"/>
      <c r="DQ28" s="626"/>
      <c r="DR28" s="626"/>
      <c r="DS28" s="626"/>
      <c r="DT28" s="626"/>
      <c r="DU28" s="626"/>
      <c r="DV28" s="627"/>
      <c r="DW28" s="628">
        <v>12.4</v>
      </c>
      <c r="DX28" s="657"/>
      <c r="DY28" s="657"/>
      <c r="DZ28" s="657"/>
      <c r="EA28" s="657"/>
      <c r="EB28" s="657"/>
      <c r="EC28" s="659"/>
    </row>
    <row r="29" spans="2:133" ht="11.25" customHeight="1">
      <c r="B29" s="620" t="s">
        <v>308</v>
      </c>
      <c r="C29" s="621"/>
      <c r="D29" s="621"/>
      <c r="E29" s="621"/>
      <c r="F29" s="621"/>
      <c r="G29" s="621"/>
      <c r="H29" s="621"/>
      <c r="I29" s="621"/>
      <c r="J29" s="621"/>
      <c r="K29" s="621"/>
      <c r="L29" s="621"/>
      <c r="M29" s="621"/>
      <c r="N29" s="621"/>
      <c r="O29" s="621"/>
      <c r="P29" s="621"/>
      <c r="Q29" s="622"/>
      <c r="R29" s="623">
        <v>1421091</v>
      </c>
      <c r="S29" s="626"/>
      <c r="T29" s="626"/>
      <c r="U29" s="626"/>
      <c r="V29" s="626"/>
      <c r="W29" s="626"/>
      <c r="X29" s="626"/>
      <c r="Y29" s="627"/>
      <c r="Z29" s="685">
        <v>6.8</v>
      </c>
      <c r="AA29" s="685"/>
      <c r="AB29" s="685"/>
      <c r="AC29" s="685"/>
      <c r="AD29" s="686" t="s">
        <v>177</v>
      </c>
      <c r="AE29" s="686"/>
      <c r="AF29" s="686"/>
      <c r="AG29" s="686"/>
      <c r="AH29" s="686"/>
      <c r="AI29" s="686"/>
      <c r="AJ29" s="686"/>
      <c r="AK29" s="686"/>
      <c r="AL29" s="628" t="s">
        <v>177</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309</v>
      </c>
      <c r="BH29" s="725"/>
      <c r="BI29" s="725"/>
      <c r="BJ29" s="725"/>
      <c r="BK29" s="725"/>
      <c r="BL29" s="725"/>
      <c r="BM29" s="725"/>
      <c r="BN29" s="725"/>
      <c r="BO29" s="725"/>
      <c r="BP29" s="725"/>
      <c r="BQ29" s="726"/>
      <c r="BR29" s="697" t="s">
        <v>310</v>
      </c>
      <c r="BS29" s="725"/>
      <c r="BT29" s="725"/>
      <c r="BU29" s="725"/>
      <c r="BV29" s="725"/>
      <c r="BW29" s="725"/>
      <c r="BX29" s="725"/>
      <c r="BY29" s="725"/>
      <c r="BZ29" s="725"/>
      <c r="CA29" s="725"/>
      <c r="CB29" s="726"/>
      <c r="CD29" s="707" t="s">
        <v>311</v>
      </c>
      <c r="CE29" s="708"/>
      <c r="CF29" s="667" t="s">
        <v>312</v>
      </c>
      <c r="CG29" s="664"/>
      <c r="CH29" s="664"/>
      <c r="CI29" s="664"/>
      <c r="CJ29" s="664"/>
      <c r="CK29" s="664"/>
      <c r="CL29" s="664"/>
      <c r="CM29" s="664"/>
      <c r="CN29" s="664"/>
      <c r="CO29" s="664"/>
      <c r="CP29" s="664"/>
      <c r="CQ29" s="665"/>
      <c r="CR29" s="623">
        <v>1325622</v>
      </c>
      <c r="CS29" s="624"/>
      <c r="CT29" s="624"/>
      <c r="CU29" s="624"/>
      <c r="CV29" s="624"/>
      <c r="CW29" s="624"/>
      <c r="CX29" s="624"/>
      <c r="CY29" s="625"/>
      <c r="CZ29" s="628">
        <v>6.5</v>
      </c>
      <c r="DA29" s="657"/>
      <c r="DB29" s="657"/>
      <c r="DC29" s="658"/>
      <c r="DD29" s="631">
        <v>1325622</v>
      </c>
      <c r="DE29" s="624"/>
      <c r="DF29" s="624"/>
      <c r="DG29" s="624"/>
      <c r="DH29" s="624"/>
      <c r="DI29" s="624"/>
      <c r="DJ29" s="624"/>
      <c r="DK29" s="625"/>
      <c r="DL29" s="631">
        <v>1325622</v>
      </c>
      <c r="DM29" s="624"/>
      <c r="DN29" s="624"/>
      <c r="DO29" s="624"/>
      <c r="DP29" s="624"/>
      <c r="DQ29" s="624"/>
      <c r="DR29" s="624"/>
      <c r="DS29" s="624"/>
      <c r="DT29" s="624"/>
      <c r="DU29" s="624"/>
      <c r="DV29" s="625"/>
      <c r="DW29" s="628">
        <v>12.4</v>
      </c>
      <c r="DX29" s="657"/>
      <c r="DY29" s="657"/>
      <c r="DZ29" s="657"/>
      <c r="EA29" s="657"/>
      <c r="EB29" s="657"/>
      <c r="EC29" s="659"/>
    </row>
    <row r="30" spans="2:133" ht="11.25" customHeight="1">
      <c r="B30" s="620" t="s">
        <v>313</v>
      </c>
      <c r="C30" s="621"/>
      <c r="D30" s="621"/>
      <c r="E30" s="621"/>
      <c r="F30" s="621"/>
      <c r="G30" s="621"/>
      <c r="H30" s="621"/>
      <c r="I30" s="621"/>
      <c r="J30" s="621"/>
      <c r="K30" s="621"/>
      <c r="L30" s="621"/>
      <c r="M30" s="621"/>
      <c r="N30" s="621"/>
      <c r="O30" s="621"/>
      <c r="P30" s="621"/>
      <c r="Q30" s="622"/>
      <c r="R30" s="623">
        <v>54047</v>
      </c>
      <c r="S30" s="626"/>
      <c r="T30" s="626"/>
      <c r="U30" s="626"/>
      <c r="V30" s="626"/>
      <c r="W30" s="626"/>
      <c r="X30" s="626"/>
      <c r="Y30" s="627"/>
      <c r="Z30" s="685">
        <v>0.3</v>
      </c>
      <c r="AA30" s="685"/>
      <c r="AB30" s="685"/>
      <c r="AC30" s="685"/>
      <c r="AD30" s="686">
        <v>8175</v>
      </c>
      <c r="AE30" s="686"/>
      <c r="AF30" s="686"/>
      <c r="AG30" s="686"/>
      <c r="AH30" s="686"/>
      <c r="AI30" s="686"/>
      <c r="AJ30" s="686"/>
      <c r="AK30" s="686"/>
      <c r="AL30" s="628">
        <v>0.1</v>
      </c>
      <c r="AM30" s="629"/>
      <c r="AN30" s="629"/>
      <c r="AO30" s="687"/>
      <c r="AP30" s="713" t="s">
        <v>314</v>
      </c>
      <c r="AQ30" s="714"/>
      <c r="AR30" s="714"/>
      <c r="AS30" s="714"/>
      <c r="AT30" s="719" t="s">
        <v>315</v>
      </c>
      <c r="AU30" s="230"/>
      <c r="AV30" s="230"/>
      <c r="AW30" s="230"/>
      <c r="AX30" s="722" t="s">
        <v>189</v>
      </c>
      <c r="AY30" s="723"/>
      <c r="AZ30" s="723"/>
      <c r="BA30" s="723"/>
      <c r="BB30" s="723"/>
      <c r="BC30" s="723"/>
      <c r="BD30" s="723"/>
      <c r="BE30" s="723"/>
      <c r="BF30" s="724"/>
      <c r="BG30" s="703">
        <v>99.5</v>
      </c>
      <c r="BH30" s="704"/>
      <c r="BI30" s="704"/>
      <c r="BJ30" s="704"/>
      <c r="BK30" s="704"/>
      <c r="BL30" s="704"/>
      <c r="BM30" s="705">
        <v>98.2</v>
      </c>
      <c r="BN30" s="704"/>
      <c r="BO30" s="704"/>
      <c r="BP30" s="704"/>
      <c r="BQ30" s="706"/>
      <c r="BR30" s="703">
        <v>99.3</v>
      </c>
      <c r="BS30" s="704"/>
      <c r="BT30" s="704"/>
      <c r="BU30" s="704"/>
      <c r="BV30" s="704"/>
      <c r="BW30" s="704"/>
      <c r="BX30" s="705">
        <v>97.8</v>
      </c>
      <c r="BY30" s="704"/>
      <c r="BZ30" s="704"/>
      <c r="CA30" s="704"/>
      <c r="CB30" s="706"/>
      <c r="CD30" s="709"/>
      <c r="CE30" s="710"/>
      <c r="CF30" s="667" t="s">
        <v>316</v>
      </c>
      <c r="CG30" s="664"/>
      <c r="CH30" s="664"/>
      <c r="CI30" s="664"/>
      <c r="CJ30" s="664"/>
      <c r="CK30" s="664"/>
      <c r="CL30" s="664"/>
      <c r="CM30" s="664"/>
      <c r="CN30" s="664"/>
      <c r="CO30" s="664"/>
      <c r="CP30" s="664"/>
      <c r="CQ30" s="665"/>
      <c r="CR30" s="623">
        <v>1236881</v>
      </c>
      <c r="CS30" s="626"/>
      <c r="CT30" s="626"/>
      <c r="CU30" s="626"/>
      <c r="CV30" s="626"/>
      <c r="CW30" s="626"/>
      <c r="CX30" s="626"/>
      <c r="CY30" s="627"/>
      <c r="CZ30" s="628">
        <v>6.1</v>
      </c>
      <c r="DA30" s="657"/>
      <c r="DB30" s="657"/>
      <c r="DC30" s="658"/>
      <c r="DD30" s="631">
        <v>1236881</v>
      </c>
      <c r="DE30" s="626"/>
      <c r="DF30" s="626"/>
      <c r="DG30" s="626"/>
      <c r="DH30" s="626"/>
      <c r="DI30" s="626"/>
      <c r="DJ30" s="626"/>
      <c r="DK30" s="627"/>
      <c r="DL30" s="631">
        <v>1236881</v>
      </c>
      <c r="DM30" s="626"/>
      <c r="DN30" s="626"/>
      <c r="DO30" s="626"/>
      <c r="DP30" s="626"/>
      <c r="DQ30" s="626"/>
      <c r="DR30" s="626"/>
      <c r="DS30" s="626"/>
      <c r="DT30" s="626"/>
      <c r="DU30" s="626"/>
      <c r="DV30" s="627"/>
      <c r="DW30" s="628">
        <v>11.6</v>
      </c>
      <c r="DX30" s="657"/>
      <c r="DY30" s="657"/>
      <c r="DZ30" s="657"/>
      <c r="EA30" s="657"/>
      <c r="EB30" s="657"/>
      <c r="EC30" s="659"/>
    </row>
    <row r="31" spans="2:133" ht="11.25" customHeight="1">
      <c r="B31" s="620" t="s">
        <v>317</v>
      </c>
      <c r="C31" s="621"/>
      <c r="D31" s="621"/>
      <c r="E31" s="621"/>
      <c r="F31" s="621"/>
      <c r="G31" s="621"/>
      <c r="H31" s="621"/>
      <c r="I31" s="621"/>
      <c r="J31" s="621"/>
      <c r="K31" s="621"/>
      <c r="L31" s="621"/>
      <c r="M31" s="621"/>
      <c r="N31" s="621"/>
      <c r="O31" s="621"/>
      <c r="P31" s="621"/>
      <c r="Q31" s="622"/>
      <c r="R31" s="623">
        <v>30944</v>
      </c>
      <c r="S31" s="626"/>
      <c r="T31" s="626"/>
      <c r="U31" s="626"/>
      <c r="V31" s="626"/>
      <c r="W31" s="626"/>
      <c r="X31" s="626"/>
      <c r="Y31" s="627"/>
      <c r="Z31" s="685">
        <v>0.1</v>
      </c>
      <c r="AA31" s="685"/>
      <c r="AB31" s="685"/>
      <c r="AC31" s="685"/>
      <c r="AD31" s="686" t="s">
        <v>138</v>
      </c>
      <c r="AE31" s="686"/>
      <c r="AF31" s="686"/>
      <c r="AG31" s="686"/>
      <c r="AH31" s="686"/>
      <c r="AI31" s="686"/>
      <c r="AJ31" s="686"/>
      <c r="AK31" s="686"/>
      <c r="AL31" s="628" t="s">
        <v>177</v>
      </c>
      <c r="AM31" s="629"/>
      <c r="AN31" s="629"/>
      <c r="AO31" s="687"/>
      <c r="AP31" s="715"/>
      <c r="AQ31" s="716"/>
      <c r="AR31" s="716"/>
      <c r="AS31" s="716"/>
      <c r="AT31" s="720"/>
      <c r="AU31" s="229" t="s">
        <v>318</v>
      </c>
      <c r="AV31" s="229"/>
      <c r="AW31" s="229"/>
      <c r="AX31" s="620" t="s">
        <v>319</v>
      </c>
      <c r="AY31" s="621"/>
      <c r="AZ31" s="621"/>
      <c r="BA31" s="621"/>
      <c r="BB31" s="621"/>
      <c r="BC31" s="621"/>
      <c r="BD31" s="621"/>
      <c r="BE31" s="621"/>
      <c r="BF31" s="622"/>
      <c r="BG31" s="701">
        <v>99.4</v>
      </c>
      <c r="BH31" s="624"/>
      <c r="BI31" s="624"/>
      <c r="BJ31" s="624"/>
      <c r="BK31" s="624"/>
      <c r="BL31" s="624"/>
      <c r="BM31" s="629">
        <v>98.4</v>
      </c>
      <c r="BN31" s="702"/>
      <c r="BO31" s="702"/>
      <c r="BP31" s="702"/>
      <c r="BQ31" s="663"/>
      <c r="BR31" s="701">
        <v>99.3</v>
      </c>
      <c r="BS31" s="624"/>
      <c r="BT31" s="624"/>
      <c r="BU31" s="624"/>
      <c r="BV31" s="624"/>
      <c r="BW31" s="624"/>
      <c r="BX31" s="629">
        <v>98.1</v>
      </c>
      <c r="BY31" s="702"/>
      <c r="BZ31" s="702"/>
      <c r="CA31" s="702"/>
      <c r="CB31" s="663"/>
      <c r="CD31" s="709"/>
      <c r="CE31" s="710"/>
      <c r="CF31" s="667" t="s">
        <v>320</v>
      </c>
      <c r="CG31" s="664"/>
      <c r="CH31" s="664"/>
      <c r="CI31" s="664"/>
      <c r="CJ31" s="664"/>
      <c r="CK31" s="664"/>
      <c r="CL31" s="664"/>
      <c r="CM31" s="664"/>
      <c r="CN31" s="664"/>
      <c r="CO31" s="664"/>
      <c r="CP31" s="664"/>
      <c r="CQ31" s="665"/>
      <c r="CR31" s="623">
        <v>88741</v>
      </c>
      <c r="CS31" s="624"/>
      <c r="CT31" s="624"/>
      <c r="CU31" s="624"/>
      <c r="CV31" s="624"/>
      <c r="CW31" s="624"/>
      <c r="CX31" s="624"/>
      <c r="CY31" s="625"/>
      <c r="CZ31" s="628">
        <v>0.4</v>
      </c>
      <c r="DA31" s="657"/>
      <c r="DB31" s="657"/>
      <c r="DC31" s="658"/>
      <c r="DD31" s="631">
        <v>88741</v>
      </c>
      <c r="DE31" s="624"/>
      <c r="DF31" s="624"/>
      <c r="DG31" s="624"/>
      <c r="DH31" s="624"/>
      <c r="DI31" s="624"/>
      <c r="DJ31" s="624"/>
      <c r="DK31" s="625"/>
      <c r="DL31" s="631">
        <v>88741</v>
      </c>
      <c r="DM31" s="624"/>
      <c r="DN31" s="624"/>
      <c r="DO31" s="624"/>
      <c r="DP31" s="624"/>
      <c r="DQ31" s="624"/>
      <c r="DR31" s="624"/>
      <c r="DS31" s="624"/>
      <c r="DT31" s="624"/>
      <c r="DU31" s="624"/>
      <c r="DV31" s="625"/>
      <c r="DW31" s="628">
        <v>0.8</v>
      </c>
      <c r="DX31" s="657"/>
      <c r="DY31" s="657"/>
      <c r="DZ31" s="657"/>
      <c r="EA31" s="657"/>
      <c r="EB31" s="657"/>
      <c r="EC31" s="659"/>
    </row>
    <row r="32" spans="2:133" ht="11.25" customHeight="1">
      <c r="B32" s="620" t="s">
        <v>321</v>
      </c>
      <c r="C32" s="621"/>
      <c r="D32" s="621"/>
      <c r="E32" s="621"/>
      <c r="F32" s="621"/>
      <c r="G32" s="621"/>
      <c r="H32" s="621"/>
      <c r="I32" s="621"/>
      <c r="J32" s="621"/>
      <c r="K32" s="621"/>
      <c r="L32" s="621"/>
      <c r="M32" s="621"/>
      <c r="N32" s="621"/>
      <c r="O32" s="621"/>
      <c r="P32" s="621"/>
      <c r="Q32" s="622"/>
      <c r="R32" s="623">
        <v>619207</v>
      </c>
      <c r="S32" s="626"/>
      <c r="T32" s="626"/>
      <c r="U32" s="626"/>
      <c r="V32" s="626"/>
      <c r="W32" s="626"/>
      <c r="X32" s="626"/>
      <c r="Y32" s="627"/>
      <c r="Z32" s="685">
        <v>3</v>
      </c>
      <c r="AA32" s="685"/>
      <c r="AB32" s="685"/>
      <c r="AC32" s="685"/>
      <c r="AD32" s="686" t="s">
        <v>242</v>
      </c>
      <c r="AE32" s="686"/>
      <c r="AF32" s="686"/>
      <c r="AG32" s="686"/>
      <c r="AH32" s="686"/>
      <c r="AI32" s="686"/>
      <c r="AJ32" s="686"/>
      <c r="AK32" s="686"/>
      <c r="AL32" s="628" t="s">
        <v>138</v>
      </c>
      <c r="AM32" s="629"/>
      <c r="AN32" s="629"/>
      <c r="AO32" s="687"/>
      <c r="AP32" s="717"/>
      <c r="AQ32" s="718"/>
      <c r="AR32" s="718"/>
      <c r="AS32" s="718"/>
      <c r="AT32" s="721"/>
      <c r="AU32" s="231"/>
      <c r="AV32" s="231"/>
      <c r="AW32" s="231"/>
      <c r="AX32" s="635" t="s">
        <v>322</v>
      </c>
      <c r="AY32" s="636"/>
      <c r="AZ32" s="636"/>
      <c r="BA32" s="636"/>
      <c r="BB32" s="636"/>
      <c r="BC32" s="636"/>
      <c r="BD32" s="636"/>
      <c r="BE32" s="636"/>
      <c r="BF32" s="637"/>
      <c r="BG32" s="700">
        <v>99.5</v>
      </c>
      <c r="BH32" s="639"/>
      <c r="BI32" s="639"/>
      <c r="BJ32" s="639"/>
      <c r="BK32" s="639"/>
      <c r="BL32" s="639"/>
      <c r="BM32" s="683">
        <v>97.7</v>
      </c>
      <c r="BN32" s="639"/>
      <c r="BO32" s="639"/>
      <c r="BP32" s="639"/>
      <c r="BQ32" s="676"/>
      <c r="BR32" s="700">
        <v>99.3</v>
      </c>
      <c r="BS32" s="639"/>
      <c r="BT32" s="639"/>
      <c r="BU32" s="639"/>
      <c r="BV32" s="639"/>
      <c r="BW32" s="639"/>
      <c r="BX32" s="683">
        <v>97.2</v>
      </c>
      <c r="BY32" s="639"/>
      <c r="BZ32" s="639"/>
      <c r="CA32" s="639"/>
      <c r="CB32" s="676"/>
      <c r="CD32" s="711"/>
      <c r="CE32" s="712"/>
      <c r="CF32" s="667" t="s">
        <v>323</v>
      </c>
      <c r="CG32" s="664"/>
      <c r="CH32" s="664"/>
      <c r="CI32" s="664"/>
      <c r="CJ32" s="664"/>
      <c r="CK32" s="664"/>
      <c r="CL32" s="664"/>
      <c r="CM32" s="664"/>
      <c r="CN32" s="664"/>
      <c r="CO32" s="664"/>
      <c r="CP32" s="664"/>
      <c r="CQ32" s="665"/>
      <c r="CR32" s="623">
        <v>20</v>
      </c>
      <c r="CS32" s="626"/>
      <c r="CT32" s="626"/>
      <c r="CU32" s="626"/>
      <c r="CV32" s="626"/>
      <c r="CW32" s="626"/>
      <c r="CX32" s="626"/>
      <c r="CY32" s="627"/>
      <c r="CZ32" s="628">
        <v>0</v>
      </c>
      <c r="DA32" s="657"/>
      <c r="DB32" s="657"/>
      <c r="DC32" s="658"/>
      <c r="DD32" s="631">
        <v>20</v>
      </c>
      <c r="DE32" s="626"/>
      <c r="DF32" s="626"/>
      <c r="DG32" s="626"/>
      <c r="DH32" s="626"/>
      <c r="DI32" s="626"/>
      <c r="DJ32" s="626"/>
      <c r="DK32" s="627"/>
      <c r="DL32" s="631">
        <v>20</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324</v>
      </c>
      <c r="C33" s="621"/>
      <c r="D33" s="621"/>
      <c r="E33" s="621"/>
      <c r="F33" s="621"/>
      <c r="G33" s="621"/>
      <c r="H33" s="621"/>
      <c r="I33" s="621"/>
      <c r="J33" s="621"/>
      <c r="K33" s="621"/>
      <c r="L33" s="621"/>
      <c r="M33" s="621"/>
      <c r="N33" s="621"/>
      <c r="O33" s="621"/>
      <c r="P33" s="621"/>
      <c r="Q33" s="622"/>
      <c r="R33" s="623">
        <v>471888</v>
      </c>
      <c r="S33" s="626"/>
      <c r="T33" s="626"/>
      <c r="U33" s="626"/>
      <c r="V33" s="626"/>
      <c r="W33" s="626"/>
      <c r="X33" s="626"/>
      <c r="Y33" s="627"/>
      <c r="Z33" s="685">
        <v>2.2999999999999998</v>
      </c>
      <c r="AA33" s="685"/>
      <c r="AB33" s="685"/>
      <c r="AC33" s="685"/>
      <c r="AD33" s="686" t="s">
        <v>242</v>
      </c>
      <c r="AE33" s="686"/>
      <c r="AF33" s="686"/>
      <c r="AG33" s="686"/>
      <c r="AH33" s="686"/>
      <c r="AI33" s="686"/>
      <c r="AJ33" s="686"/>
      <c r="AK33" s="686"/>
      <c r="AL33" s="628" t="s">
        <v>242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325</v>
      </c>
      <c r="CE33" s="664"/>
      <c r="CF33" s="664"/>
      <c r="CG33" s="664"/>
      <c r="CH33" s="664"/>
      <c r="CI33" s="664"/>
      <c r="CJ33" s="664"/>
      <c r="CK33" s="664"/>
      <c r="CL33" s="664"/>
      <c r="CM33" s="664"/>
      <c r="CN33" s="664"/>
      <c r="CO33" s="664"/>
      <c r="CP33" s="664"/>
      <c r="CQ33" s="665"/>
      <c r="CR33" s="623">
        <v>7405718</v>
      </c>
      <c r="CS33" s="624"/>
      <c r="CT33" s="624"/>
      <c r="CU33" s="624"/>
      <c r="CV33" s="624"/>
      <c r="CW33" s="624"/>
      <c r="CX33" s="624"/>
      <c r="CY33" s="625"/>
      <c r="CZ33" s="628">
        <v>36.4</v>
      </c>
      <c r="DA33" s="657"/>
      <c r="DB33" s="657"/>
      <c r="DC33" s="658"/>
      <c r="DD33" s="631">
        <v>6114824</v>
      </c>
      <c r="DE33" s="624"/>
      <c r="DF33" s="624"/>
      <c r="DG33" s="624"/>
      <c r="DH33" s="624"/>
      <c r="DI33" s="624"/>
      <c r="DJ33" s="624"/>
      <c r="DK33" s="625"/>
      <c r="DL33" s="631">
        <v>4543228</v>
      </c>
      <c r="DM33" s="624"/>
      <c r="DN33" s="624"/>
      <c r="DO33" s="624"/>
      <c r="DP33" s="624"/>
      <c r="DQ33" s="624"/>
      <c r="DR33" s="624"/>
      <c r="DS33" s="624"/>
      <c r="DT33" s="624"/>
      <c r="DU33" s="624"/>
      <c r="DV33" s="625"/>
      <c r="DW33" s="628">
        <v>42.5</v>
      </c>
      <c r="DX33" s="657"/>
      <c r="DY33" s="657"/>
      <c r="DZ33" s="657"/>
      <c r="EA33" s="657"/>
      <c r="EB33" s="657"/>
      <c r="EC33" s="659"/>
    </row>
    <row r="34" spans="2:133" ht="11.25" customHeight="1">
      <c r="B34" s="620" t="s">
        <v>326</v>
      </c>
      <c r="C34" s="621"/>
      <c r="D34" s="621"/>
      <c r="E34" s="621"/>
      <c r="F34" s="621"/>
      <c r="G34" s="621"/>
      <c r="H34" s="621"/>
      <c r="I34" s="621"/>
      <c r="J34" s="621"/>
      <c r="K34" s="621"/>
      <c r="L34" s="621"/>
      <c r="M34" s="621"/>
      <c r="N34" s="621"/>
      <c r="O34" s="621"/>
      <c r="P34" s="621"/>
      <c r="Q34" s="622"/>
      <c r="R34" s="623">
        <v>524009</v>
      </c>
      <c r="S34" s="626"/>
      <c r="T34" s="626"/>
      <c r="U34" s="626"/>
      <c r="V34" s="626"/>
      <c r="W34" s="626"/>
      <c r="X34" s="626"/>
      <c r="Y34" s="627"/>
      <c r="Z34" s="685">
        <v>2.5</v>
      </c>
      <c r="AA34" s="685"/>
      <c r="AB34" s="685"/>
      <c r="AC34" s="685"/>
      <c r="AD34" s="686">
        <v>21</v>
      </c>
      <c r="AE34" s="686"/>
      <c r="AF34" s="686"/>
      <c r="AG34" s="686"/>
      <c r="AH34" s="686"/>
      <c r="AI34" s="686"/>
      <c r="AJ34" s="686"/>
      <c r="AK34" s="686"/>
      <c r="AL34" s="628">
        <v>0</v>
      </c>
      <c r="AM34" s="629"/>
      <c r="AN34" s="629"/>
      <c r="AO34" s="687"/>
      <c r="AP34" s="234"/>
      <c r="AQ34" s="697" t="s">
        <v>327</v>
      </c>
      <c r="AR34" s="698"/>
      <c r="AS34" s="698"/>
      <c r="AT34" s="698"/>
      <c r="AU34" s="698"/>
      <c r="AV34" s="698"/>
      <c r="AW34" s="698"/>
      <c r="AX34" s="698"/>
      <c r="AY34" s="698"/>
      <c r="AZ34" s="698"/>
      <c r="BA34" s="698"/>
      <c r="BB34" s="698"/>
      <c r="BC34" s="698"/>
      <c r="BD34" s="698"/>
      <c r="BE34" s="698"/>
      <c r="BF34" s="699"/>
      <c r="BG34" s="697" t="s">
        <v>328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329</v>
      </c>
      <c r="CE34" s="664"/>
      <c r="CF34" s="664"/>
      <c r="CG34" s="664"/>
      <c r="CH34" s="664"/>
      <c r="CI34" s="664"/>
      <c r="CJ34" s="664"/>
      <c r="CK34" s="664"/>
      <c r="CL34" s="664"/>
      <c r="CM34" s="664"/>
      <c r="CN34" s="664"/>
      <c r="CO34" s="664"/>
      <c r="CP34" s="664"/>
      <c r="CQ34" s="665"/>
      <c r="CR34" s="623">
        <v>2097440</v>
      </c>
      <c r="CS34" s="626"/>
      <c r="CT34" s="626"/>
      <c r="CU34" s="626"/>
      <c r="CV34" s="626"/>
      <c r="CW34" s="626"/>
      <c r="CX34" s="626"/>
      <c r="CY34" s="627"/>
      <c r="CZ34" s="628">
        <v>10.3</v>
      </c>
      <c r="DA34" s="657"/>
      <c r="DB34" s="657"/>
      <c r="DC34" s="658"/>
      <c r="DD34" s="631">
        <v>1539172</v>
      </c>
      <c r="DE34" s="626"/>
      <c r="DF34" s="626"/>
      <c r="DG34" s="626"/>
      <c r="DH34" s="626"/>
      <c r="DI34" s="626"/>
      <c r="DJ34" s="626"/>
      <c r="DK34" s="627"/>
      <c r="DL34" s="631">
        <v>1076529</v>
      </c>
      <c r="DM34" s="626"/>
      <c r="DN34" s="626"/>
      <c r="DO34" s="626"/>
      <c r="DP34" s="626"/>
      <c r="DQ34" s="626"/>
      <c r="DR34" s="626"/>
      <c r="DS34" s="626"/>
      <c r="DT34" s="626"/>
      <c r="DU34" s="626"/>
      <c r="DV34" s="627"/>
      <c r="DW34" s="628">
        <v>10.1</v>
      </c>
      <c r="DX34" s="657"/>
      <c r="DY34" s="657"/>
      <c r="DZ34" s="657"/>
      <c r="EA34" s="657"/>
      <c r="EB34" s="657"/>
      <c r="EC34" s="659"/>
    </row>
    <row r="35" spans="2:133" ht="11.25" customHeight="1">
      <c r="B35" s="620" t="s">
        <v>330</v>
      </c>
      <c r="C35" s="621"/>
      <c r="D35" s="621"/>
      <c r="E35" s="621"/>
      <c r="F35" s="621"/>
      <c r="G35" s="621"/>
      <c r="H35" s="621"/>
      <c r="I35" s="621"/>
      <c r="J35" s="621"/>
      <c r="K35" s="621"/>
      <c r="L35" s="621"/>
      <c r="M35" s="621"/>
      <c r="N35" s="621"/>
      <c r="O35" s="621"/>
      <c r="P35" s="621"/>
      <c r="Q35" s="622"/>
      <c r="R35" s="623">
        <v>2553530</v>
      </c>
      <c r="S35" s="626"/>
      <c r="T35" s="626"/>
      <c r="U35" s="626"/>
      <c r="V35" s="626"/>
      <c r="W35" s="626"/>
      <c r="X35" s="626"/>
      <c r="Y35" s="627"/>
      <c r="Z35" s="685">
        <v>12.3</v>
      </c>
      <c r="AA35" s="685"/>
      <c r="AB35" s="685"/>
      <c r="AC35" s="685"/>
      <c r="AD35" s="686" t="s">
        <v>177</v>
      </c>
      <c r="AE35" s="686"/>
      <c r="AF35" s="686"/>
      <c r="AG35" s="686"/>
      <c r="AH35" s="686"/>
      <c r="AI35" s="686"/>
      <c r="AJ35" s="686"/>
      <c r="AK35" s="686"/>
      <c r="AL35" s="628" t="s">
        <v>177</v>
      </c>
      <c r="AM35" s="629"/>
      <c r="AN35" s="629"/>
      <c r="AO35" s="687"/>
      <c r="AP35" s="234"/>
      <c r="AQ35" s="691" t="s">
        <v>331</v>
      </c>
      <c r="AR35" s="692"/>
      <c r="AS35" s="692"/>
      <c r="AT35" s="692"/>
      <c r="AU35" s="692"/>
      <c r="AV35" s="692"/>
      <c r="AW35" s="692"/>
      <c r="AX35" s="692"/>
      <c r="AY35" s="693"/>
      <c r="AZ35" s="688">
        <v>1715124</v>
      </c>
      <c r="BA35" s="689"/>
      <c r="BB35" s="689"/>
      <c r="BC35" s="689"/>
      <c r="BD35" s="689"/>
      <c r="BE35" s="689"/>
      <c r="BF35" s="690"/>
      <c r="BG35" s="694" t="s">
        <v>332</v>
      </c>
      <c r="BH35" s="695"/>
      <c r="BI35" s="695"/>
      <c r="BJ35" s="695"/>
      <c r="BK35" s="695"/>
      <c r="BL35" s="695"/>
      <c r="BM35" s="695"/>
      <c r="BN35" s="695"/>
      <c r="BO35" s="695"/>
      <c r="BP35" s="695"/>
      <c r="BQ35" s="695"/>
      <c r="BR35" s="695"/>
      <c r="BS35" s="695"/>
      <c r="BT35" s="695"/>
      <c r="BU35" s="696"/>
      <c r="BV35" s="688">
        <v>45598</v>
      </c>
      <c r="BW35" s="689"/>
      <c r="BX35" s="689"/>
      <c r="BY35" s="689"/>
      <c r="BZ35" s="689"/>
      <c r="CA35" s="689"/>
      <c r="CB35" s="690"/>
      <c r="CD35" s="667" t="s">
        <v>333</v>
      </c>
      <c r="CE35" s="664"/>
      <c r="CF35" s="664"/>
      <c r="CG35" s="664"/>
      <c r="CH35" s="664"/>
      <c r="CI35" s="664"/>
      <c r="CJ35" s="664"/>
      <c r="CK35" s="664"/>
      <c r="CL35" s="664"/>
      <c r="CM35" s="664"/>
      <c r="CN35" s="664"/>
      <c r="CO35" s="664"/>
      <c r="CP35" s="664"/>
      <c r="CQ35" s="665"/>
      <c r="CR35" s="623">
        <v>316658</v>
      </c>
      <c r="CS35" s="624"/>
      <c r="CT35" s="624"/>
      <c r="CU35" s="624"/>
      <c r="CV35" s="624"/>
      <c r="CW35" s="624"/>
      <c r="CX35" s="624"/>
      <c r="CY35" s="625"/>
      <c r="CZ35" s="628">
        <v>1.6</v>
      </c>
      <c r="DA35" s="657"/>
      <c r="DB35" s="657"/>
      <c r="DC35" s="658"/>
      <c r="DD35" s="631">
        <v>299250</v>
      </c>
      <c r="DE35" s="624"/>
      <c r="DF35" s="624"/>
      <c r="DG35" s="624"/>
      <c r="DH35" s="624"/>
      <c r="DI35" s="624"/>
      <c r="DJ35" s="624"/>
      <c r="DK35" s="625"/>
      <c r="DL35" s="631">
        <v>291702</v>
      </c>
      <c r="DM35" s="624"/>
      <c r="DN35" s="624"/>
      <c r="DO35" s="624"/>
      <c r="DP35" s="624"/>
      <c r="DQ35" s="624"/>
      <c r="DR35" s="624"/>
      <c r="DS35" s="624"/>
      <c r="DT35" s="624"/>
      <c r="DU35" s="624"/>
      <c r="DV35" s="625"/>
      <c r="DW35" s="628">
        <v>2.7</v>
      </c>
      <c r="DX35" s="657"/>
      <c r="DY35" s="657"/>
      <c r="DZ35" s="657"/>
      <c r="EA35" s="657"/>
      <c r="EB35" s="657"/>
      <c r="EC35" s="659"/>
    </row>
    <row r="36" spans="2:133" ht="11.25" customHeight="1">
      <c r="B36" s="620" t="s">
        <v>334</v>
      </c>
      <c r="C36" s="621"/>
      <c r="D36" s="621"/>
      <c r="E36" s="621"/>
      <c r="F36" s="621"/>
      <c r="G36" s="621"/>
      <c r="H36" s="621"/>
      <c r="I36" s="621"/>
      <c r="J36" s="621"/>
      <c r="K36" s="621"/>
      <c r="L36" s="621"/>
      <c r="M36" s="621"/>
      <c r="N36" s="621"/>
      <c r="O36" s="621"/>
      <c r="P36" s="621"/>
      <c r="Q36" s="622"/>
      <c r="R36" s="623" t="s">
        <v>138</v>
      </c>
      <c r="S36" s="626"/>
      <c r="T36" s="626"/>
      <c r="U36" s="626"/>
      <c r="V36" s="626"/>
      <c r="W36" s="626"/>
      <c r="X36" s="626"/>
      <c r="Y36" s="627"/>
      <c r="Z36" s="685" t="s">
        <v>177</v>
      </c>
      <c r="AA36" s="685"/>
      <c r="AB36" s="685"/>
      <c r="AC36" s="685"/>
      <c r="AD36" s="686" t="s">
        <v>177</v>
      </c>
      <c r="AE36" s="686"/>
      <c r="AF36" s="686"/>
      <c r="AG36" s="686"/>
      <c r="AH36" s="686"/>
      <c r="AI36" s="686"/>
      <c r="AJ36" s="686"/>
      <c r="AK36" s="686"/>
      <c r="AL36" s="628" t="s">
        <v>138</v>
      </c>
      <c r="AM36" s="629"/>
      <c r="AN36" s="629"/>
      <c r="AO36" s="687"/>
      <c r="AQ36" s="660" t="s">
        <v>335</v>
      </c>
      <c r="AR36" s="661"/>
      <c r="AS36" s="661"/>
      <c r="AT36" s="661"/>
      <c r="AU36" s="661"/>
      <c r="AV36" s="661"/>
      <c r="AW36" s="661"/>
      <c r="AX36" s="661"/>
      <c r="AY36" s="662"/>
      <c r="AZ36" s="623">
        <v>309926</v>
      </c>
      <c r="BA36" s="626"/>
      <c r="BB36" s="626"/>
      <c r="BC36" s="626"/>
      <c r="BD36" s="624"/>
      <c r="BE36" s="624"/>
      <c r="BF36" s="663"/>
      <c r="BG36" s="667" t="s">
        <v>336</v>
      </c>
      <c r="BH36" s="664"/>
      <c r="BI36" s="664"/>
      <c r="BJ36" s="664"/>
      <c r="BK36" s="664"/>
      <c r="BL36" s="664"/>
      <c r="BM36" s="664"/>
      <c r="BN36" s="664"/>
      <c r="BO36" s="664"/>
      <c r="BP36" s="664"/>
      <c r="BQ36" s="664"/>
      <c r="BR36" s="664"/>
      <c r="BS36" s="664"/>
      <c r="BT36" s="664"/>
      <c r="BU36" s="665"/>
      <c r="BV36" s="623">
        <v>45598</v>
      </c>
      <c r="BW36" s="626"/>
      <c r="BX36" s="626"/>
      <c r="BY36" s="626"/>
      <c r="BZ36" s="626"/>
      <c r="CA36" s="626"/>
      <c r="CB36" s="666"/>
      <c r="CD36" s="667" t="s">
        <v>337</v>
      </c>
      <c r="CE36" s="664"/>
      <c r="CF36" s="664"/>
      <c r="CG36" s="664"/>
      <c r="CH36" s="664"/>
      <c r="CI36" s="664"/>
      <c r="CJ36" s="664"/>
      <c r="CK36" s="664"/>
      <c r="CL36" s="664"/>
      <c r="CM36" s="664"/>
      <c r="CN36" s="664"/>
      <c r="CO36" s="664"/>
      <c r="CP36" s="664"/>
      <c r="CQ36" s="665"/>
      <c r="CR36" s="623">
        <v>2744353</v>
      </c>
      <c r="CS36" s="626"/>
      <c r="CT36" s="626"/>
      <c r="CU36" s="626"/>
      <c r="CV36" s="626"/>
      <c r="CW36" s="626"/>
      <c r="CX36" s="626"/>
      <c r="CY36" s="627"/>
      <c r="CZ36" s="628">
        <v>13.5</v>
      </c>
      <c r="DA36" s="657"/>
      <c r="DB36" s="657"/>
      <c r="DC36" s="658"/>
      <c r="DD36" s="631">
        <v>2411565</v>
      </c>
      <c r="DE36" s="626"/>
      <c r="DF36" s="626"/>
      <c r="DG36" s="626"/>
      <c r="DH36" s="626"/>
      <c r="DI36" s="626"/>
      <c r="DJ36" s="626"/>
      <c r="DK36" s="627"/>
      <c r="DL36" s="631">
        <v>2075028</v>
      </c>
      <c r="DM36" s="626"/>
      <c r="DN36" s="626"/>
      <c r="DO36" s="626"/>
      <c r="DP36" s="626"/>
      <c r="DQ36" s="626"/>
      <c r="DR36" s="626"/>
      <c r="DS36" s="626"/>
      <c r="DT36" s="626"/>
      <c r="DU36" s="626"/>
      <c r="DV36" s="627"/>
      <c r="DW36" s="628">
        <v>19.399999999999999</v>
      </c>
      <c r="DX36" s="657"/>
      <c r="DY36" s="657"/>
      <c r="DZ36" s="657"/>
      <c r="EA36" s="657"/>
      <c r="EB36" s="657"/>
      <c r="EC36" s="659"/>
    </row>
    <row r="37" spans="2:133" ht="11.25" customHeight="1">
      <c r="B37" s="620" t="s">
        <v>338</v>
      </c>
      <c r="C37" s="621"/>
      <c r="D37" s="621"/>
      <c r="E37" s="621"/>
      <c r="F37" s="621"/>
      <c r="G37" s="621"/>
      <c r="H37" s="621"/>
      <c r="I37" s="621"/>
      <c r="J37" s="621"/>
      <c r="K37" s="621"/>
      <c r="L37" s="621"/>
      <c r="M37" s="621"/>
      <c r="N37" s="621"/>
      <c r="O37" s="621"/>
      <c r="P37" s="621"/>
      <c r="Q37" s="622"/>
      <c r="R37" s="623">
        <v>667330</v>
      </c>
      <c r="S37" s="626"/>
      <c r="T37" s="626"/>
      <c r="U37" s="626"/>
      <c r="V37" s="626"/>
      <c r="W37" s="626"/>
      <c r="X37" s="626"/>
      <c r="Y37" s="627"/>
      <c r="Z37" s="685">
        <v>3.2</v>
      </c>
      <c r="AA37" s="685"/>
      <c r="AB37" s="685"/>
      <c r="AC37" s="685"/>
      <c r="AD37" s="686" t="s">
        <v>177</v>
      </c>
      <c r="AE37" s="686"/>
      <c r="AF37" s="686"/>
      <c r="AG37" s="686"/>
      <c r="AH37" s="686"/>
      <c r="AI37" s="686"/>
      <c r="AJ37" s="686"/>
      <c r="AK37" s="686"/>
      <c r="AL37" s="628" t="s">
        <v>177</v>
      </c>
      <c r="AM37" s="629"/>
      <c r="AN37" s="629"/>
      <c r="AO37" s="687"/>
      <c r="AQ37" s="660" t="s">
        <v>339</v>
      </c>
      <c r="AR37" s="661"/>
      <c r="AS37" s="661"/>
      <c r="AT37" s="661"/>
      <c r="AU37" s="661"/>
      <c r="AV37" s="661"/>
      <c r="AW37" s="661"/>
      <c r="AX37" s="661"/>
      <c r="AY37" s="662"/>
      <c r="AZ37" s="623">
        <v>24610</v>
      </c>
      <c r="BA37" s="626"/>
      <c r="BB37" s="626"/>
      <c r="BC37" s="626"/>
      <c r="BD37" s="624"/>
      <c r="BE37" s="624"/>
      <c r="BF37" s="663"/>
      <c r="BG37" s="667" t="s">
        <v>340</v>
      </c>
      <c r="BH37" s="664"/>
      <c r="BI37" s="664"/>
      <c r="BJ37" s="664"/>
      <c r="BK37" s="664"/>
      <c r="BL37" s="664"/>
      <c r="BM37" s="664"/>
      <c r="BN37" s="664"/>
      <c r="BO37" s="664"/>
      <c r="BP37" s="664"/>
      <c r="BQ37" s="664"/>
      <c r="BR37" s="664"/>
      <c r="BS37" s="664"/>
      <c r="BT37" s="664"/>
      <c r="BU37" s="665"/>
      <c r="BV37" s="623">
        <v>6479</v>
      </c>
      <c r="BW37" s="626"/>
      <c r="BX37" s="626"/>
      <c r="BY37" s="626"/>
      <c r="BZ37" s="626"/>
      <c r="CA37" s="626"/>
      <c r="CB37" s="666"/>
      <c r="CD37" s="667" t="s">
        <v>341</v>
      </c>
      <c r="CE37" s="664"/>
      <c r="CF37" s="664"/>
      <c r="CG37" s="664"/>
      <c r="CH37" s="664"/>
      <c r="CI37" s="664"/>
      <c r="CJ37" s="664"/>
      <c r="CK37" s="664"/>
      <c r="CL37" s="664"/>
      <c r="CM37" s="664"/>
      <c r="CN37" s="664"/>
      <c r="CO37" s="664"/>
      <c r="CP37" s="664"/>
      <c r="CQ37" s="665"/>
      <c r="CR37" s="623">
        <v>1624706</v>
      </c>
      <c r="CS37" s="624"/>
      <c r="CT37" s="624"/>
      <c r="CU37" s="624"/>
      <c r="CV37" s="624"/>
      <c r="CW37" s="624"/>
      <c r="CX37" s="624"/>
      <c r="CY37" s="625"/>
      <c r="CZ37" s="628">
        <v>8</v>
      </c>
      <c r="DA37" s="657"/>
      <c r="DB37" s="657"/>
      <c r="DC37" s="658"/>
      <c r="DD37" s="631">
        <v>1624706</v>
      </c>
      <c r="DE37" s="624"/>
      <c r="DF37" s="624"/>
      <c r="DG37" s="624"/>
      <c r="DH37" s="624"/>
      <c r="DI37" s="624"/>
      <c r="DJ37" s="624"/>
      <c r="DK37" s="625"/>
      <c r="DL37" s="631">
        <v>1624706</v>
      </c>
      <c r="DM37" s="624"/>
      <c r="DN37" s="624"/>
      <c r="DO37" s="624"/>
      <c r="DP37" s="624"/>
      <c r="DQ37" s="624"/>
      <c r="DR37" s="624"/>
      <c r="DS37" s="624"/>
      <c r="DT37" s="624"/>
      <c r="DU37" s="624"/>
      <c r="DV37" s="625"/>
      <c r="DW37" s="628">
        <v>15.2</v>
      </c>
      <c r="DX37" s="657"/>
      <c r="DY37" s="657"/>
      <c r="DZ37" s="657"/>
      <c r="EA37" s="657"/>
      <c r="EB37" s="657"/>
      <c r="EC37" s="659"/>
    </row>
    <row r="38" spans="2:133" ht="11.25" customHeight="1">
      <c r="B38" s="635" t="s">
        <v>342</v>
      </c>
      <c r="C38" s="636"/>
      <c r="D38" s="636"/>
      <c r="E38" s="636"/>
      <c r="F38" s="636"/>
      <c r="G38" s="636"/>
      <c r="H38" s="636"/>
      <c r="I38" s="636"/>
      <c r="J38" s="636"/>
      <c r="K38" s="636"/>
      <c r="L38" s="636"/>
      <c r="M38" s="636"/>
      <c r="N38" s="636"/>
      <c r="O38" s="636"/>
      <c r="P38" s="636"/>
      <c r="Q38" s="637"/>
      <c r="R38" s="638">
        <v>20760878</v>
      </c>
      <c r="S38" s="675"/>
      <c r="T38" s="675"/>
      <c r="U38" s="675"/>
      <c r="V38" s="675"/>
      <c r="W38" s="675"/>
      <c r="X38" s="675"/>
      <c r="Y38" s="680"/>
      <c r="Z38" s="681">
        <v>100</v>
      </c>
      <c r="AA38" s="681"/>
      <c r="AB38" s="681"/>
      <c r="AC38" s="681"/>
      <c r="AD38" s="682">
        <v>10033377</v>
      </c>
      <c r="AE38" s="682"/>
      <c r="AF38" s="682"/>
      <c r="AG38" s="682"/>
      <c r="AH38" s="682"/>
      <c r="AI38" s="682"/>
      <c r="AJ38" s="682"/>
      <c r="AK38" s="682"/>
      <c r="AL38" s="641">
        <v>100</v>
      </c>
      <c r="AM38" s="683"/>
      <c r="AN38" s="683"/>
      <c r="AO38" s="684"/>
      <c r="AQ38" s="660" t="s">
        <v>343</v>
      </c>
      <c r="AR38" s="661"/>
      <c r="AS38" s="661"/>
      <c r="AT38" s="661"/>
      <c r="AU38" s="661"/>
      <c r="AV38" s="661"/>
      <c r="AW38" s="661"/>
      <c r="AX38" s="661"/>
      <c r="AY38" s="662"/>
      <c r="AZ38" s="623" t="s">
        <v>177</v>
      </c>
      <c r="BA38" s="626"/>
      <c r="BB38" s="626"/>
      <c r="BC38" s="626"/>
      <c r="BD38" s="624"/>
      <c r="BE38" s="624"/>
      <c r="BF38" s="663"/>
      <c r="BG38" s="667" t="s">
        <v>344</v>
      </c>
      <c r="BH38" s="664"/>
      <c r="BI38" s="664"/>
      <c r="BJ38" s="664"/>
      <c r="BK38" s="664"/>
      <c r="BL38" s="664"/>
      <c r="BM38" s="664"/>
      <c r="BN38" s="664"/>
      <c r="BO38" s="664"/>
      <c r="BP38" s="664"/>
      <c r="BQ38" s="664"/>
      <c r="BR38" s="664"/>
      <c r="BS38" s="664"/>
      <c r="BT38" s="664"/>
      <c r="BU38" s="665"/>
      <c r="BV38" s="623">
        <v>10394</v>
      </c>
      <c r="BW38" s="626"/>
      <c r="BX38" s="626"/>
      <c r="BY38" s="626"/>
      <c r="BZ38" s="626"/>
      <c r="CA38" s="626"/>
      <c r="CB38" s="666"/>
      <c r="CD38" s="667" t="s">
        <v>345</v>
      </c>
      <c r="CE38" s="664"/>
      <c r="CF38" s="664"/>
      <c r="CG38" s="664"/>
      <c r="CH38" s="664"/>
      <c r="CI38" s="664"/>
      <c r="CJ38" s="664"/>
      <c r="CK38" s="664"/>
      <c r="CL38" s="664"/>
      <c r="CM38" s="664"/>
      <c r="CN38" s="664"/>
      <c r="CO38" s="664"/>
      <c r="CP38" s="664"/>
      <c r="CQ38" s="665"/>
      <c r="CR38" s="623">
        <v>1380588</v>
      </c>
      <c r="CS38" s="626"/>
      <c r="CT38" s="626"/>
      <c r="CU38" s="626"/>
      <c r="CV38" s="626"/>
      <c r="CW38" s="626"/>
      <c r="CX38" s="626"/>
      <c r="CY38" s="627"/>
      <c r="CZ38" s="628">
        <v>6.8</v>
      </c>
      <c r="DA38" s="657"/>
      <c r="DB38" s="657"/>
      <c r="DC38" s="658"/>
      <c r="DD38" s="631">
        <v>1113949</v>
      </c>
      <c r="DE38" s="626"/>
      <c r="DF38" s="626"/>
      <c r="DG38" s="626"/>
      <c r="DH38" s="626"/>
      <c r="DI38" s="626"/>
      <c r="DJ38" s="626"/>
      <c r="DK38" s="627"/>
      <c r="DL38" s="631">
        <v>1099969</v>
      </c>
      <c r="DM38" s="626"/>
      <c r="DN38" s="626"/>
      <c r="DO38" s="626"/>
      <c r="DP38" s="626"/>
      <c r="DQ38" s="626"/>
      <c r="DR38" s="626"/>
      <c r="DS38" s="626"/>
      <c r="DT38" s="626"/>
      <c r="DU38" s="626"/>
      <c r="DV38" s="627"/>
      <c r="DW38" s="628">
        <v>10.3</v>
      </c>
      <c r="DX38" s="657"/>
      <c r="DY38" s="657"/>
      <c r="DZ38" s="657"/>
      <c r="EA38" s="657"/>
      <c r="EB38" s="657"/>
      <c r="EC38" s="659"/>
    </row>
    <row r="39" spans="2:133" ht="11.25" customHeight="1">
      <c r="AQ39" s="660" t="s">
        <v>346</v>
      </c>
      <c r="AR39" s="661"/>
      <c r="AS39" s="661"/>
      <c r="AT39" s="661"/>
      <c r="AU39" s="661"/>
      <c r="AV39" s="661"/>
      <c r="AW39" s="661"/>
      <c r="AX39" s="661"/>
      <c r="AY39" s="662"/>
      <c r="AZ39" s="623" t="s">
        <v>242</v>
      </c>
      <c r="BA39" s="626"/>
      <c r="BB39" s="626"/>
      <c r="BC39" s="626"/>
      <c r="BD39" s="624"/>
      <c r="BE39" s="624"/>
      <c r="BF39" s="663"/>
      <c r="BG39" s="668" t="s">
        <v>347</v>
      </c>
      <c r="BH39" s="669"/>
      <c r="BI39" s="669"/>
      <c r="BJ39" s="669"/>
      <c r="BK39" s="669"/>
      <c r="BL39" s="235"/>
      <c r="BM39" s="664" t="s">
        <v>348</v>
      </c>
      <c r="BN39" s="664"/>
      <c r="BO39" s="664"/>
      <c r="BP39" s="664"/>
      <c r="BQ39" s="664"/>
      <c r="BR39" s="664"/>
      <c r="BS39" s="664"/>
      <c r="BT39" s="664"/>
      <c r="BU39" s="665"/>
      <c r="BV39" s="623">
        <v>92</v>
      </c>
      <c r="BW39" s="626"/>
      <c r="BX39" s="626"/>
      <c r="BY39" s="626"/>
      <c r="BZ39" s="626"/>
      <c r="CA39" s="626"/>
      <c r="CB39" s="666"/>
      <c r="CD39" s="667" t="s">
        <v>349</v>
      </c>
      <c r="CE39" s="664"/>
      <c r="CF39" s="664"/>
      <c r="CG39" s="664"/>
      <c r="CH39" s="664"/>
      <c r="CI39" s="664"/>
      <c r="CJ39" s="664"/>
      <c r="CK39" s="664"/>
      <c r="CL39" s="664"/>
      <c r="CM39" s="664"/>
      <c r="CN39" s="664"/>
      <c r="CO39" s="664"/>
      <c r="CP39" s="664"/>
      <c r="CQ39" s="665"/>
      <c r="CR39" s="623">
        <v>752737</v>
      </c>
      <c r="CS39" s="624"/>
      <c r="CT39" s="624"/>
      <c r="CU39" s="624"/>
      <c r="CV39" s="624"/>
      <c r="CW39" s="624"/>
      <c r="CX39" s="624"/>
      <c r="CY39" s="625"/>
      <c r="CZ39" s="628">
        <v>3.7</v>
      </c>
      <c r="DA39" s="657"/>
      <c r="DB39" s="657"/>
      <c r="DC39" s="658"/>
      <c r="DD39" s="631">
        <v>706946</v>
      </c>
      <c r="DE39" s="624"/>
      <c r="DF39" s="624"/>
      <c r="DG39" s="624"/>
      <c r="DH39" s="624"/>
      <c r="DI39" s="624"/>
      <c r="DJ39" s="624"/>
      <c r="DK39" s="625"/>
      <c r="DL39" s="631" t="s">
        <v>138</v>
      </c>
      <c r="DM39" s="624"/>
      <c r="DN39" s="624"/>
      <c r="DO39" s="624"/>
      <c r="DP39" s="624"/>
      <c r="DQ39" s="624"/>
      <c r="DR39" s="624"/>
      <c r="DS39" s="624"/>
      <c r="DT39" s="624"/>
      <c r="DU39" s="624"/>
      <c r="DV39" s="625"/>
      <c r="DW39" s="628" t="s">
        <v>242</v>
      </c>
      <c r="DX39" s="657"/>
      <c r="DY39" s="657"/>
      <c r="DZ39" s="657"/>
      <c r="EA39" s="657"/>
      <c r="EB39" s="657"/>
      <c r="EC39" s="659"/>
    </row>
    <row r="40" spans="2:133" ht="11.25" customHeight="1">
      <c r="AQ40" s="660" t="s">
        <v>350</v>
      </c>
      <c r="AR40" s="661"/>
      <c r="AS40" s="661"/>
      <c r="AT40" s="661"/>
      <c r="AU40" s="661"/>
      <c r="AV40" s="661"/>
      <c r="AW40" s="661"/>
      <c r="AX40" s="661"/>
      <c r="AY40" s="662"/>
      <c r="AZ40" s="623">
        <v>347387</v>
      </c>
      <c r="BA40" s="626"/>
      <c r="BB40" s="626"/>
      <c r="BC40" s="626"/>
      <c r="BD40" s="624"/>
      <c r="BE40" s="624"/>
      <c r="BF40" s="663"/>
      <c r="BG40" s="668"/>
      <c r="BH40" s="669"/>
      <c r="BI40" s="669"/>
      <c r="BJ40" s="669"/>
      <c r="BK40" s="669"/>
      <c r="BL40" s="235"/>
      <c r="BM40" s="664" t="s">
        <v>351</v>
      </c>
      <c r="BN40" s="664"/>
      <c r="BO40" s="664"/>
      <c r="BP40" s="664"/>
      <c r="BQ40" s="664"/>
      <c r="BR40" s="664"/>
      <c r="BS40" s="664"/>
      <c r="BT40" s="664"/>
      <c r="BU40" s="665"/>
      <c r="BV40" s="623" t="s">
        <v>177</v>
      </c>
      <c r="BW40" s="626"/>
      <c r="BX40" s="626"/>
      <c r="BY40" s="626"/>
      <c r="BZ40" s="626"/>
      <c r="CA40" s="626"/>
      <c r="CB40" s="666"/>
      <c r="CD40" s="667" t="s">
        <v>352</v>
      </c>
      <c r="CE40" s="664"/>
      <c r="CF40" s="664"/>
      <c r="CG40" s="664"/>
      <c r="CH40" s="664"/>
      <c r="CI40" s="664"/>
      <c r="CJ40" s="664"/>
      <c r="CK40" s="664"/>
      <c r="CL40" s="664"/>
      <c r="CM40" s="664"/>
      <c r="CN40" s="664"/>
      <c r="CO40" s="664"/>
      <c r="CP40" s="664"/>
      <c r="CQ40" s="665"/>
      <c r="CR40" s="623">
        <v>113942</v>
      </c>
      <c r="CS40" s="626"/>
      <c r="CT40" s="626"/>
      <c r="CU40" s="626"/>
      <c r="CV40" s="626"/>
      <c r="CW40" s="626"/>
      <c r="CX40" s="626"/>
      <c r="CY40" s="627"/>
      <c r="CZ40" s="628">
        <v>0.6</v>
      </c>
      <c r="DA40" s="657"/>
      <c r="DB40" s="657"/>
      <c r="DC40" s="658"/>
      <c r="DD40" s="631">
        <v>43942</v>
      </c>
      <c r="DE40" s="626"/>
      <c r="DF40" s="626"/>
      <c r="DG40" s="626"/>
      <c r="DH40" s="626"/>
      <c r="DI40" s="626"/>
      <c r="DJ40" s="626"/>
      <c r="DK40" s="627"/>
      <c r="DL40" s="631" t="s">
        <v>268</v>
      </c>
      <c r="DM40" s="626"/>
      <c r="DN40" s="626"/>
      <c r="DO40" s="626"/>
      <c r="DP40" s="626"/>
      <c r="DQ40" s="626"/>
      <c r="DR40" s="626"/>
      <c r="DS40" s="626"/>
      <c r="DT40" s="626"/>
      <c r="DU40" s="626"/>
      <c r="DV40" s="627"/>
      <c r="DW40" s="628" t="s">
        <v>177</v>
      </c>
      <c r="DX40" s="657"/>
      <c r="DY40" s="657"/>
      <c r="DZ40" s="657"/>
      <c r="EA40" s="657"/>
      <c r="EB40" s="657"/>
      <c r="EC40" s="659"/>
    </row>
    <row r="41" spans="2:133" ht="11.25" customHeight="1">
      <c r="AQ41" s="672" t="s">
        <v>353</v>
      </c>
      <c r="AR41" s="673"/>
      <c r="AS41" s="673"/>
      <c r="AT41" s="673"/>
      <c r="AU41" s="673"/>
      <c r="AV41" s="673"/>
      <c r="AW41" s="673"/>
      <c r="AX41" s="673"/>
      <c r="AY41" s="674"/>
      <c r="AZ41" s="638">
        <v>1033201</v>
      </c>
      <c r="BA41" s="675"/>
      <c r="BB41" s="675"/>
      <c r="BC41" s="675"/>
      <c r="BD41" s="639"/>
      <c r="BE41" s="639"/>
      <c r="BF41" s="676"/>
      <c r="BG41" s="670"/>
      <c r="BH41" s="671"/>
      <c r="BI41" s="671"/>
      <c r="BJ41" s="671"/>
      <c r="BK41" s="671"/>
      <c r="BL41" s="236"/>
      <c r="BM41" s="677" t="s">
        <v>354</v>
      </c>
      <c r="BN41" s="677"/>
      <c r="BO41" s="677"/>
      <c r="BP41" s="677"/>
      <c r="BQ41" s="677"/>
      <c r="BR41" s="677"/>
      <c r="BS41" s="677"/>
      <c r="BT41" s="677"/>
      <c r="BU41" s="678"/>
      <c r="BV41" s="638">
        <v>312</v>
      </c>
      <c r="BW41" s="675"/>
      <c r="BX41" s="675"/>
      <c r="BY41" s="675"/>
      <c r="BZ41" s="675"/>
      <c r="CA41" s="675"/>
      <c r="CB41" s="679"/>
      <c r="CD41" s="667" t="s">
        <v>355</v>
      </c>
      <c r="CE41" s="664"/>
      <c r="CF41" s="664"/>
      <c r="CG41" s="664"/>
      <c r="CH41" s="664"/>
      <c r="CI41" s="664"/>
      <c r="CJ41" s="664"/>
      <c r="CK41" s="664"/>
      <c r="CL41" s="664"/>
      <c r="CM41" s="664"/>
      <c r="CN41" s="664"/>
      <c r="CO41" s="664"/>
      <c r="CP41" s="664"/>
      <c r="CQ41" s="665"/>
      <c r="CR41" s="623" t="s">
        <v>242</v>
      </c>
      <c r="CS41" s="624"/>
      <c r="CT41" s="624"/>
      <c r="CU41" s="624"/>
      <c r="CV41" s="624"/>
      <c r="CW41" s="624"/>
      <c r="CX41" s="624"/>
      <c r="CY41" s="625"/>
      <c r="CZ41" s="628" t="s">
        <v>138</v>
      </c>
      <c r="DA41" s="657"/>
      <c r="DB41" s="657"/>
      <c r="DC41" s="658"/>
      <c r="DD41" s="631" t="s">
        <v>138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357</v>
      </c>
      <c r="CE42" s="621"/>
      <c r="CF42" s="621"/>
      <c r="CG42" s="621"/>
      <c r="CH42" s="621"/>
      <c r="CI42" s="621"/>
      <c r="CJ42" s="621"/>
      <c r="CK42" s="621"/>
      <c r="CL42" s="621"/>
      <c r="CM42" s="621"/>
      <c r="CN42" s="621"/>
      <c r="CO42" s="621"/>
      <c r="CP42" s="621"/>
      <c r="CQ42" s="622"/>
      <c r="CR42" s="623">
        <v>4142337</v>
      </c>
      <c r="CS42" s="626"/>
      <c r="CT42" s="626"/>
      <c r="CU42" s="626"/>
      <c r="CV42" s="626"/>
      <c r="CW42" s="626"/>
      <c r="CX42" s="626"/>
      <c r="CY42" s="627"/>
      <c r="CZ42" s="628">
        <v>20.399999999999999</v>
      </c>
      <c r="DA42" s="629"/>
      <c r="DB42" s="629"/>
      <c r="DC42" s="630"/>
      <c r="DD42" s="631">
        <v>562559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359</v>
      </c>
      <c r="CE43" s="621"/>
      <c r="CF43" s="621"/>
      <c r="CG43" s="621"/>
      <c r="CH43" s="621"/>
      <c r="CI43" s="621"/>
      <c r="CJ43" s="621"/>
      <c r="CK43" s="621"/>
      <c r="CL43" s="621"/>
      <c r="CM43" s="621"/>
      <c r="CN43" s="621"/>
      <c r="CO43" s="621"/>
      <c r="CP43" s="621"/>
      <c r="CQ43" s="622"/>
      <c r="CR43" s="623">
        <v>156782</v>
      </c>
      <c r="CS43" s="624"/>
      <c r="CT43" s="624"/>
      <c r="CU43" s="624"/>
      <c r="CV43" s="624"/>
      <c r="CW43" s="624"/>
      <c r="CX43" s="624"/>
      <c r="CY43" s="625"/>
      <c r="CZ43" s="628">
        <v>0.8</v>
      </c>
      <c r="DA43" s="657"/>
      <c r="DB43" s="657"/>
      <c r="DC43" s="658"/>
      <c r="DD43" s="631">
        <v>154165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360</v>
      </c>
      <c r="CD44" s="651" t="s">
        <v>311</v>
      </c>
      <c r="CE44" s="652"/>
      <c r="CF44" s="620" t="s">
        <v>361</v>
      </c>
      <c r="CG44" s="621"/>
      <c r="CH44" s="621"/>
      <c r="CI44" s="621"/>
      <c r="CJ44" s="621"/>
      <c r="CK44" s="621"/>
      <c r="CL44" s="621"/>
      <c r="CM44" s="621"/>
      <c r="CN44" s="621"/>
      <c r="CO44" s="621"/>
      <c r="CP44" s="621"/>
      <c r="CQ44" s="622"/>
      <c r="CR44" s="623">
        <v>4112153</v>
      </c>
      <c r="CS44" s="626"/>
      <c r="CT44" s="626"/>
      <c r="CU44" s="626"/>
      <c r="CV44" s="626"/>
      <c r="CW44" s="626"/>
      <c r="CX44" s="626"/>
      <c r="CY44" s="627"/>
      <c r="CZ44" s="628">
        <v>20.2</v>
      </c>
      <c r="DA44" s="629"/>
      <c r="DB44" s="629"/>
      <c r="DC44" s="630"/>
      <c r="DD44" s="631">
        <v>545681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362</v>
      </c>
      <c r="CG45" s="621"/>
      <c r="CH45" s="621"/>
      <c r="CI45" s="621"/>
      <c r="CJ45" s="621"/>
      <c r="CK45" s="621"/>
      <c r="CL45" s="621"/>
      <c r="CM45" s="621"/>
      <c r="CN45" s="621"/>
      <c r="CO45" s="621"/>
      <c r="CP45" s="621"/>
      <c r="CQ45" s="622"/>
      <c r="CR45" s="623">
        <v>2994404</v>
      </c>
      <c r="CS45" s="624"/>
      <c r="CT45" s="624"/>
      <c r="CU45" s="624"/>
      <c r="CV45" s="624"/>
      <c r="CW45" s="624"/>
      <c r="CX45" s="624"/>
      <c r="CY45" s="625"/>
      <c r="CZ45" s="628">
        <v>14.7</v>
      </c>
      <c r="DA45" s="657"/>
      <c r="DB45" s="657"/>
      <c r="DC45" s="658"/>
      <c r="DD45" s="631">
        <v>242309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363</v>
      </c>
      <c r="CG46" s="621"/>
      <c r="CH46" s="621"/>
      <c r="CI46" s="621"/>
      <c r="CJ46" s="621"/>
      <c r="CK46" s="621"/>
      <c r="CL46" s="621"/>
      <c r="CM46" s="621"/>
      <c r="CN46" s="621"/>
      <c r="CO46" s="621"/>
      <c r="CP46" s="621"/>
      <c r="CQ46" s="622"/>
      <c r="CR46" s="623">
        <v>1104234</v>
      </c>
      <c r="CS46" s="626"/>
      <c r="CT46" s="626"/>
      <c r="CU46" s="626"/>
      <c r="CV46" s="626"/>
      <c r="CW46" s="626"/>
      <c r="CX46" s="626"/>
      <c r="CY46" s="627"/>
      <c r="CZ46" s="628">
        <v>5.4</v>
      </c>
      <c r="DA46" s="629"/>
      <c r="DB46" s="629"/>
      <c r="DC46" s="630"/>
      <c r="DD46" s="631">
        <v>301357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364</v>
      </c>
      <c r="CG47" s="621"/>
      <c r="CH47" s="621"/>
      <c r="CI47" s="621"/>
      <c r="CJ47" s="621"/>
      <c r="CK47" s="621"/>
      <c r="CL47" s="621"/>
      <c r="CM47" s="621"/>
      <c r="CN47" s="621"/>
      <c r="CO47" s="621"/>
      <c r="CP47" s="621"/>
      <c r="CQ47" s="622"/>
      <c r="CR47" s="623">
        <v>30184</v>
      </c>
      <c r="CS47" s="624"/>
      <c r="CT47" s="624"/>
      <c r="CU47" s="624"/>
      <c r="CV47" s="624"/>
      <c r="CW47" s="624"/>
      <c r="CX47" s="624"/>
      <c r="CY47" s="625"/>
      <c r="CZ47" s="628">
        <v>0.1</v>
      </c>
      <c r="DA47" s="657"/>
      <c r="DB47" s="657"/>
      <c r="DC47" s="658"/>
      <c r="DD47" s="631">
        <v>16878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365</v>
      </c>
      <c r="CG48" s="621"/>
      <c r="CH48" s="621"/>
      <c r="CI48" s="621"/>
      <c r="CJ48" s="621"/>
      <c r="CK48" s="621"/>
      <c r="CL48" s="621"/>
      <c r="CM48" s="621"/>
      <c r="CN48" s="621"/>
      <c r="CO48" s="621"/>
      <c r="CP48" s="621"/>
      <c r="CQ48" s="622"/>
      <c r="CR48" s="623" t="s">
        <v>177</v>
      </c>
      <c r="CS48" s="626"/>
      <c r="CT48" s="626"/>
      <c r="CU48" s="626"/>
      <c r="CV48" s="626"/>
      <c r="CW48" s="626"/>
      <c r="CX48" s="626"/>
      <c r="CY48" s="627"/>
      <c r="CZ48" s="628" t="s">
        <v>177</v>
      </c>
      <c r="DA48" s="629"/>
      <c r="DB48" s="629"/>
      <c r="DC48" s="630"/>
      <c r="DD48" s="631" t="s">
        <v>177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366</v>
      </c>
      <c r="CE49" s="636"/>
      <c r="CF49" s="636"/>
      <c r="CG49" s="636"/>
      <c r="CH49" s="636"/>
      <c r="CI49" s="636"/>
      <c r="CJ49" s="636"/>
      <c r="CK49" s="636"/>
      <c r="CL49" s="636"/>
      <c r="CM49" s="636"/>
      <c r="CN49" s="636"/>
      <c r="CO49" s="636"/>
      <c r="CP49" s="636"/>
      <c r="CQ49" s="637"/>
      <c r="CR49" s="638">
        <v>20323885</v>
      </c>
      <c r="CS49" s="639"/>
      <c r="CT49" s="639"/>
      <c r="CU49" s="639"/>
      <c r="CV49" s="639"/>
      <c r="CW49" s="639"/>
      <c r="CX49" s="639"/>
      <c r="CY49" s="640"/>
      <c r="CZ49" s="641">
        <v>100</v>
      </c>
      <c r="DA49" s="642"/>
      <c r="DB49" s="642"/>
      <c r="DC49" s="643"/>
      <c r="DD49" s="644">
        <v>11794795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pijRxuwXlkF9GHTsg4gA94MoVi7FaFtklbgKDX9z6RagttU/T5pReQm5CG3ev3E/AeJza5JQhjyYZrctO6PtXA==" saltValue="NW5nxSMgrcBTqv63P8OVy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368</v>
      </c>
      <c r="DK2" s="1162"/>
      <c r="DL2" s="1162"/>
      <c r="DM2" s="1162"/>
      <c r="DN2" s="1162"/>
      <c r="DO2" s="1163"/>
      <c r="DP2" s="249"/>
      <c r="DQ2" s="1161" t="s">
        <v>369</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370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372</v>
      </c>
      <c r="B5" s="1047"/>
      <c r="C5" s="1047"/>
      <c r="D5" s="1047"/>
      <c r="E5" s="1047"/>
      <c r="F5" s="1047"/>
      <c r="G5" s="1047"/>
      <c r="H5" s="1047"/>
      <c r="I5" s="1047"/>
      <c r="J5" s="1047"/>
      <c r="K5" s="1047"/>
      <c r="L5" s="1047"/>
      <c r="M5" s="1047"/>
      <c r="N5" s="1047"/>
      <c r="O5" s="1047"/>
      <c r="P5" s="1048"/>
      <c r="Q5" s="1052" t="s">
        <v>373</v>
      </c>
      <c r="R5" s="1053"/>
      <c r="S5" s="1053"/>
      <c r="T5" s="1053"/>
      <c r="U5" s="1054"/>
      <c r="V5" s="1052" t="s">
        <v>374</v>
      </c>
      <c r="W5" s="1053"/>
      <c r="X5" s="1053"/>
      <c r="Y5" s="1053"/>
      <c r="Z5" s="1054"/>
      <c r="AA5" s="1052" t="s">
        <v>375</v>
      </c>
      <c r="AB5" s="1053"/>
      <c r="AC5" s="1053"/>
      <c r="AD5" s="1053"/>
      <c r="AE5" s="1053"/>
      <c r="AF5" s="1164" t="s">
        <v>376</v>
      </c>
      <c r="AG5" s="1053"/>
      <c r="AH5" s="1053"/>
      <c r="AI5" s="1053"/>
      <c r="AJ5" s="1068"/>
      <c r="AK5" s="1053" t="s">
        <v>377</v>
      </c>
      <c r="AL5" s="1053"/>
      <c r="AM5" s="1053"/>
      <c r="AN5" s="1053"/>
      <c r="AO5" s="1054"/>
      <c r="AP5" s="1052" t="s">
        <v>378</v>
      </c>
      <c r="AQ5" s="1053"/>
      <c r="AR5" s="1053"/>
      <c r="AS5" s="1053"/>
      <c r="AT5" s="1054"/>
      <c r="AU5" s="1052" t="s">
        <v>379</v>
      </c>
      <c r="AV5" s="1053"/>
      <c r="AW5" s="1053"/>
      <c r="AX5" s="1053"/>
      <c r="AY5" s="1068"/>
      <c r="AZ5" s="256"/>
      <c r="BA5" s="256"/>
      <c r="BB5" s="256"/>
      <c r="BC5" s="256"/>
      <c r="BD5" s="256"/>
      <c r="BE5" s="257"/>
      <c r="BF5" s="257"/>
      <c r="BG5" s="257"/>
      <c r="BH5" s="257"/>
      <c r="BI5" s="257"/>
      <c r="BJ5" s="257"/>
      <c r="BK5" s="257"/>
      <c r="BL5" s="257"/>
      <c r="BM5" s="257"/>
      <c r="BN5" s="257"/>
      <c r="BO5" s="257"/>
      <c r="BP5" s="257"/>
      <c r="BQ5" s="1046" t="s">
        <v>380</v>
      </c>
      <c r="BR5" s="1047"/>
      <c r="BS5" s="1047"/>
      <c r="BT5" s="1047"/>
      <c r="BU5" s="1047"/>
      <c r="BV5" s="1047"/>
      <c r="BW5" s="1047"/>
      <c r="BX5" s="1047"/>
      <c r="BY5" s="1047"/>
      <c r="BZ5" s="1047"/>
      <c r="CA5" s="1047"/>
      <c r="CB5" s="1047"/>
      <c r="CC5" s="1047"/>
      <c r="CD5" s="1047"/>
      <c r="CE5" s="1047"/>
      <c r="CF5" s="1047"/>
      <c r="CG5" s="1048"/>
      <c r="CH5" s="1052" t="s">
        <v>381</v>
      </c>
      <c r="CI5" s="1053"/>
      <c r="CJ5" s="1053"/>
      <c r="CK5" s="1053"/>
      <c r="CL5" s="1054"/>
      <c r="CM5" s="1052" t="s">
        <v>382</v>
      </c>
      <c r="CN5" s="1053"/>
      <c r="CO5" s="1053"/>
      <c r="CP5" s="1053"/>
      <c r="CQ5" s="1054"/>
      <c r="CR5" s="1052" t="s">
        <v>383</v>
      </c>
      <c r="CS5" s="1053"/>
      <c r="CT5" s="1053"/>
      <c r="CU5" s="1053"/>
      <c r="CV5" s="1054"/>
      <c r="CW5" s="1052" t="s">
        <v>384</v>
      </c>
      <c r="CX5" s="1053"/>
      <c r="CY5" s="1053"/>
      <c r="CZ5" s="1053"/>
      <c r="DA5" s="1054"/>
      <c r="DB5" s="1052" t="s">
        <v>385</v>
      </c>
      <c r="DC5" s="1053"/>
      <c r="DD5" s="1053"/>
      <c r="DE5" s="1053"/>
      <c r="DF5" s="1054"/>
      <c r="DG5" s="1149" t="s">
        <v>386</v>
      </c>
      <c r="DH5" s="1150"/>
      <c r="DI5" s="1150"/>
      <c r="DJ5" s="1150"/>
      <c r="DK5" s="1151"/>
      <c r="DL5" s="1149" t="s">
        <v>387</v>
      </c>
      <c r="DM5" s="1150"/>
      <c r="DN5" s="1150"/>
      <c r="DO5" s="1150"/>
      <c r="DP5" s="1151"/>
      <c r="DQ5" s="1052" t="s">
        <v>388</v>
      </c>
      <c r="DR5" s="1053"/>
      <c r="DS5" s="1053"/>
      <c r="DT5" s="1053"/>
      <c r="DU5" s="1054"/>
      <c r="DV5" s="1052" t="s">
        <v>379</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389</v>
      </c>
      <c r="C7" s="1102"/>
      <c r="D7" s="1102"/>
      <c r="E7" s="1102"/>
      <c r="F7" s="1102"/>
      <c r="G7" s="1102"/>
      <c r="H7" s="1102"/>
      <c r="I7" s="1102"/>
      <c r="J7" s="1102"/>
      <c r="K7" s="1102"/>
      <c r="L7" s="1102"/>
      <c r="M7" s="1102"/>
      <c r="N7" s="1102"/>
      <c r="O7" s="1102"/>
      <c r="P7" s="1103"/>
      <c r="Q7" s="1155">
        <v>20782</v>
      </c>
      <c r="R7" s="1156"/>
      <c r="S7" s="1156"/>
      <c r="T7" s="1156"/>
      <c r="U7" s="1156"/>
      <c r="V7" s="1156">
        <v>20345</v>
      </c>
      <c r="W7" s="1156"/>
      <c r="X7" s="1156"/>
      <c r="Y7" s="1156"/>
      <c r="Z7" s="1156"/>
      <c r="AA7" s="1156">
        <f>Q7-V7</f>
        <v>437</v>
      </c>
      <c r="AB7" s="1156"/>
      <c r="AC7" s="1156"/>
      <c r="AD7" s="1156"/>
      <c r="AE7" s="1157"/>
      <c r="AF7" s="1158">
        <v>351</v>
      </c>
      <c r="AG7" s="1159"/>
      <c r="AH7" s="1159"/>
      <c r="AI7" s="1159"/>
      <c r="AJ7" s="1160"/>
      <c r="AK7" s="1142">
        <v>619</v>
      </c>
      <c r="AL7" s="1143"/>
      <c r="AM7" s="1143"/>
      <c r="AN7" s="1143"/>
      <c r="AO7" s="1143"/>
      <c r="AP7" s="1143">
        <v>18489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581</v>
      </c>
      <c r="BT7" s="1147"/>
      <c r="BU7" s="1147"/>
      <c r="BV7" s="1147"/>
      <c r="BW7" s="1147"/>
      <c r="BX7" s="1147"/>
      <c r="BY7" s="1147"/>
      <c r="BZ7" s="1147"/>
      <c r="CA7" s="1147"/>
      <c r="CB7" s="1147"/>
      <c r="CC7" s="1147"/>
      <c r="CD7" s="1147"/>
      <c r="CE7" s="1147"/>
      <c r="CF7" s="1147"/>
      <c r="CG7" s="1148"/>
      <c r="CH7" s="1139">
        <v>3</v>
      </c>
      <c r="CI7" s="1140"/>
      <c r="CJ7" s="1140"/>
      <c r="CK7" s="1140"/>
      <c r="CL7" s="1141"/>
      <c r="CM7" s="1139">
        <v>119</v>
      </c>
      <c r="CN7" s="1140"/>
      <c r="CO7" s="1140"/>
      <c r="CP7" s="1140"/>
      <c r="CQ7" s="1141"/>
      <c r="CR7" s="1139">
        <v>37</v>
      </c>
      <c r="CS7" s="1140"/>
      <c r="CT7" s="1140"/>
      <c r="CU7" s="1140"/>
      <c r="CV7" s="1141"/>
      <c r="CW7" s="1139">
        <v>32</v>
      </c>
      <c r="CX7" s="1140"/>
      <c r="CY7" s="1140"/>
      <c r="CZ7" s="1140"/>
      <c r="DA7" s="1141"/>
      <c r="DB7" s="1139" t="s">
        <v>587</v>
      </c>
      <c r="DC7" s="1140"/>
      <c r="DD7" s="1140"/>
      <c r="DE7" s="1140"/>
      <c r="DF7" s="1141"/>
      <c r="DG7" s="1139" t="s">
        <v>588</v>
      </c>
      <c r="DH7" s="1140"/>
      <c r="DI7" s="1140"/>
      <c r="DJ7" s="1140"/>
      <c r="DK7" s="1141"/>
      <c r="DL7" s="1139" t="s">
        <v>589</v>
      </c>
      <c r="DM7" s="1140"/>
      <c r="DN7" s="1140"/>
      <c r="DO7" s="1140"/>
      <c r="DP7" s="1141"/>
      <c r="DQ7" s="1139" t="s">
        <v>589</v>
      </c>
      <c r="DR7" s="1140"/>
      <c r="DS7" s="1140"/>
      <c r="DT7" s="1140"/>
      <c r="DU7" s="1141"/>
      <c r="DV7" s="1166"/>
      <c r="DW7" s="1167"/>
      <c r="DX7" s="1167"/>
      <c r="DY7" s="1167"/>
      <c r="DZ7" s="1168"/>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390</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391</v>
      </c>
      <c r="B23" s="995" t="s">
        <v>392</v>
      </c>
      <c r="C23" s="996"/>
      <c r="D23" s="996"/>
      <c r="E23" s="996"/>
      <c r="F23" s="996"/>
      <c r="G23" s="996"/>
      <c r="H23" s="996"/>
      <c r="I23" s="996"/>
      <c r="J23" s="996"/>
      <c r="K23" s="996"/>
      <c r="L23" s="996"/>
      <c r="M23" s="996"/>
      <c r="N23" s="996"/>
      <c r="O23" s="996"/>
      <c r="P23" s="997"/>
      <c r="Q23" s="1119">
        <f>Q7</f>
        <v>20782</v>
      </c>
      <c r="R23" s="1120"/>
      <c r="S23" s="1120"/>
      <c r="T23" s="1120"/>
      <c r="U23" s="1120"/>
      <c r="V23" s="1120">
        <f>V7</f>
        <v>20345</v>
      </c>
      <c r="W23" s="1120"/>
      <c r="X23" s="1120"/>
      <c r="Y23" s="1120"/>
      <c r="Z23" s="1120"/>
      <c r="AA23" s="1120">
        <f>AA7</f>
        <v>437</v>
      </c>
      <c r="AB23" s="1120"/>
      <c r="AC23" s="1120"/>
      <c r="AD23" s="1120"/>
      <c r="AE23" s="1121"/>
      <c r="AF23" s="1122">
        <v>351</v>
      </c>
      <c r="AG23" s="1120"/>
      <c r="AH23" s="1120"/>
      <c r="AI23" s="1120"/>
      <c r="AJ23" s="1123"/>
      <c r="AK23" s="1124"/>
      <c r="AL23" s="1125"/>
      <c r="AM23" s="1125"/>
      <c r="AN23" s="1125"/>
      <c r="AO23" s="1125"/>
      <c r="AP23" s="1120">
        <f>AP7</f>
        <v>18489</v>
      </c>
      <c r="AQ23" s="1120"/>
      <c r="AR23" s="1120"/>
      <c r="AS23" s="1120"/>
      <c r="AT23" s="1120"/>
      <c r="AU23" s="1126"/>
      <c r="AV23" s="1126"/>
      <c r="AW23" s="1126"/>
      <c r="AX23" s="1126"/>
      <c r="AY23" s="1127"/>
      <c r="AZ23" s="1116" t="s">
        <v>177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372</v>
      </c>
      <c r="B26" s="1047"/>
      <c r="C26" s="1047"/>
      <c r="D26" s="1047"/>
      <c r="E26" s="1047"/>
      <c r="F26" s="1047"/>
      <c r="G26" s="1047"/>
      <c r="H26" s="1047"/>
      <c r="I26" s="1047"/>
      <c r="J26" s="1047"/>
      <c r="K26" s="1047"/>
      <c r="L26" s="1047"/>
      <c r="M26" s="1047"/>
      <c r="N26" s="1047"/>
      <c r="O26" s="1047"/>
      <c r="P26" s="1048"/>
      <c r="Q26" s="1052" t="s">
        <v>395</v>
      </c>
      <c r="R26" s="1053"/>
      <c r="S26" s="1053"/>
      <c r="T26" s="1053"/>
      <c r="U26" s="1054"/>
      <c r="V26" s="1052" t="s">
        <v>396</v>
      </c>
      <c r="W26" s="1053"/>
      <c r="X26" s="1053"/>
      <c r="Y26" s="1053"/>
      <c r="Z26" s="1054"/>
      <c r="AA26" s="1052" t="s">
        <v>397</v>
      </c>
      <c r="AB26" s="1053"/>
      <c r="AC26" s="1053"/>
      <c r="AD26" s="1053"/>
      <c r="AE26" s="1053"/>
      <c r="AF26" s="1110" t="s">
        <v>398</v>
      </c>
      <c r="AG26" s="1059"/>
      <c r="AH26" s="1059"/>
      <c r="AI26" s="1059"/>
      <c r="AJ26" s="1111"/>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379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403</v>
      </c>
      <c r="C28" s="1102"/>
      <c r="D28" s="1102"/>
      <c r="E28" s="1102"/>
      <c r="F28" s="1102"/>
      <c r="G28" s="1102"/>
      <c r="H28" s="1102"/>
      <c r="I28" s="1102"/>
      <c r="J28" s="1102"/>
      <c r="K28" s="1102"/>
      <c r="L28" s="1102"/>
      <c r="M28" s="1102"/>
      <c r="N28" s="1102"/>
      <c r="O28" s="1102"/>
      <c r="P28" s="1103"/>
      <c r="Q28" s="1104">
        <v>4972</v>
      </c>
      <c r="R28" s="1105"/>
      <c r="S28" s="1105"/>
      <c r="T28" s="1105"/>
      <c r="U28" s="1105"/>
      <c r="V28" s="1105">
        <v>4926</v>
      </c>
      <c r="W28" s="1105"/>
      <c r="X28" s="1105"/>
      <c r="Y28" s="1105"/>
      <c r="Z28" s="1105"/>
      <c r="AA28" s="1105">
        <f>Q28-V28</f>
        <v>46</v>
      </c>
      <c r="AB28" s="1105"/>
      <c r="AC28" s="1105"/>
      <c r="AD28" s="1105"/>
      <c r="AE28" s="1106"/>
      <c r="AF28" s="1107">
        <v>46</v>
      </c>
      <c r="AG28" s="1105"/>
      <c r="AH28" s="1105"/>
      <c r="AI28" s="1105"/>
      <c r="AJ28" s="1108"/>
      <c r="AK28" s="1109">
        <v>374</v>
      </c>
      <c r="AL28" s="1097"/>
      <c r="AM28" s="1097"/>
      <c r="AN28" s="1097"/>
      <c r="AO28" s="1097"/>
      <c r="AP28" s="1097" t="s">
        <v>589</v>
      </c>
      <c r="AQ28" s="1097"/>
      <c r="AR28" s="1097"/>
      <c r="AS28" s="1097"/>
      <c r="AT28" s="1097"/>
      <c r="AU28" s="1097" t="s">
        <v>589</v>
      </c>
      <c r="AV28" s="1097"/>
      <c r="AW28" s="1097"/>
      <c r="AX28" s="1097"/>
      <c r="AY28" s="1097"/>
      <c r="AZ28" s="1098" t="s">
        <v>589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404</v>
      </c>
      <c r="C29" s="1089"/>
      <c r="D29" s="1089"/>
      <c r="E29" s="1089"/>
      <c r="F29" s="1089"/>
      <c r="G29" s="1089"/>
      <c r="H29" s="1089"/>
      <c r="I29" s="1089"/>
      <c r="J29" s="1089"/>
      <c r="K29" s="1089"/>
      <c r="L29" s="1089"/>
      <c r="M29" s="1089"/>
      <c r="N29" s="1089"/>
      <c r="O29" s="1089"/>
      <c r="P29" s="1090"/>
      <c r="Q29" s="1094">
        <v>402</v>
      </c>
      <c r="R29" s="1095"/>
      <c r="S29" s="1095"/>
      <c r="T29" s="1095"/>
      <c r="U29" s="1095"/>
      <c r="V29" s="1095">
        <v>399</v>
      </c>
      <c r="W29" s="1095"/>
      <c r="X29" s="1095"/>
      <c r="Y29" s="1095"/>
      <c r="Z29" s="1095"/>
      <c r="AA29" s="1095">
        <f>Q29-V29</f>
        <v>3</v>
      </c>
      <c r="AB29" s="1095"/>
      <c r="AC29" s="1095"/>
      <c r="AD29" s="1095"/>
      <c r="AE29" s="1096"/>
      <c r="AF29" s="1070">
        <v>3</v>
      </c>
      <c r="AG29" s="1071"/>
      <c r="AH29" s="1071"/>
      <c r="AI29" s="1071"/>
      <c r="AJ29" s="1072"/>
      <c r="AK29" s="1031">
        <v>100</v>
      </c>
      <c r="AL29" s="1022"/>
      <c r="AM29" s="1022"/>
      <c r="AN29" s="1022"/>
      <c r="AO29" s="1022"/>
      <c r="AP29" s="1022" t="s">
        <v>589</v>
      </c>
      <c r="AQ29" s="1022"/>
      <c r="AR29" s="1022"/>
      <c r="AS29" s="1022"/>
      <c r="AT29" s="1022"/>
      <c r="AU29" s="1022" t="s">
        <v>590</v>
      </c>
      <c r="AV29" s="1022"/>
      <c r="AW29" s="1022"/>
      <c r="AX29" s="1022"/>
      <c r="AY29" s="1022"/>
      <c r="AZ29" s="1093" t="s">
        <v>588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405</v>
      </c>
      <c r="C30" s="1089"/>
      <c r="D30" s="1089"/>
      <c r="E30" s="1089"/>
      <c r="F30" s="1089"/>
      <c r="G30" s="1089"/>
      <c r="H30" s="1089"/>
      <c r="I30" s="1089"/>
      <c r="J30" s="1089"/>
      <c r="K30" s="1089"/>
      <c r="L30" s="1089"/>
      <c r="M30" s="1089"/>
      <c r="N30" s="1089"/>
      <c r="O30" s="1089"/>
      <c r="P30" s="1090"/>
      <c r="Q30" s="1094">
        <v>3677</v>
      </c>
      <c r="R30" s="1095"/>
      <c r="S30" s="1095"/>
      <c r="T30" s="1095"/>
      <c r="U30" s="1095"/>
      <c r="V30" s="1095">
        <v>3638</v>
      </c>
      <c r="W30" s="1095"/>
      <c r="X30" s="1095"/>
      <c r="Y30" s="1095"/>
      <c r="Z30" s="1095"/>
      <c r="AA30" s="1095">
        <f t="shared" ref="AA30:AA33" si="0">Q30-V30</f>
        <v>39</v>
      </c>
      <c r="AB30" s="1095"/>
      <c r="AC30" s="1095"/>
      <c r="AD30" s="1095"/>
      <c r="AE30" s="1096"/>
      <c r="AF30" s="1070">
        <v>39</v>
      </c>
      <c r="AG30" s="1071"/>
      <c r="AH30" s="1071"/>
      <c r="AI30" s="1071"/>
      <c r="AJ30" s="1072"/>
      <c r="AK30" s="1031">
        <v>545</v>
      </c>
      <c r="AL30" s="1022"/>
      <c r="AM30" s="1022"/>
      <c r="AN30" s="1022"/>
      <c r="AO30" s="1022"/>
      <c r="AP30" s="1022" t="s">
        <v>589</v>
      </c>
      <c r="AQ30" s="1022"/>
      <c r="AR30" s="1022"/>
      <c r="AS30" s="1022"/>
      <c r="AT30" s="1022"/>
      <c r="AU30" s="1022" t="s">
        <v>589</v>
      </c>
      <c r="AV30" s="1022"/>
      <c r="AW30" s="1022"/>
      <c r="AX30" s="1022"/>
      <c r="AY30" s="1022"/>
      <c r="AZ30" s="1093" t="s">
        <v>591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406</v>
      </c>
      <c r="C31" s="1089"/>
      <c r="D31" s="1089"/>
      <c r="E31" s="1089"/>
      <c r="F31" s="1089"/>
      <c r="G31" s="1089"/>
      <c r="H31" s="1089"/>
      <c r="I31" s="1089"/>
      <c r="J31" s="1089"/>
      <c r="K31" s="1089"/>
      <c r="L31" s="1089"/>
      <c r="M31" s="1089"/>
      <c r="N31" s="1089"/>
      <c r="O31" s="1089"/>
      <c r="P31" s="1090"/>
      <c r="Q31" s="1094">
        <v>18</v>
      </c>
      <c r="R31" s="1095"/>
      <c r="S31" s="1095"/>
      <c r="T31" s="1095"/>
      <c r="U31" s="1095"/>
      <c r="V31" s="1095">
        <v>18</v>
      </c>
      <c r="W31" s="1095"/>
      <c r="X31" s="1095"/>
      <c r="Y31" s="1095"/>
      <c r="Z31" s="1095"/>
      <c r="AA31" s="1095">
        <f t="shared" si="0"/>
        <v>0</v>
      </c>
      <c r="AB31" s="1095"/>
      <c r="AC31" s="1095"/>
      <c r="AD31" s="1095"/>
      <c r="AE31" s="1096"/>
      <c r="AF31" s="1070">
        <v>0</v>
      </c>
      <c r="AG31" s="1071"/>
      <c r="AH31" s="1071"/>
      <c r="AI31" s="1071"/>
      <c r="AJ31" s="1072"/>
      <c r="AK31" s="1031">
        <v>7</v>
      </c>
      <c r="AL31" s="1022"/>
      <c r="AM31" s="1022"/>
      <c r="AN31" s="1022"/>
      <c r="AO31" s="1022"/>
      <c r="AP31" s="1022" t="s">
        <v>587</v>
      </c>
      <c r="AQ31" s="1022"/>
      <c r="AR31" s="1022"/>
      <c r="AS31" s="1022"/>
      <c r="AT31" s="1022"/>
      <c r="AU31" s="1022" t="s">
        <v>590</v>
      </c>
      <c r="AV31" s="1022"/>
      <c r="AW31" s="1022"/>
      <c r="AX31" s="1022"/>
      <c r="AY31" s="1022"/>
      <c r="AZ31" s="1093" t="s">
        <v>588</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407</v>
      </c>
      <c r="C32" s="1089"/>
      <c r="D32" s="1089"/>
      <c r="E32" s="1089"/>
      <c r="F32" s="1089"/>
      <c r="G32" s="1089"/>
      <c r="H32" s="1089"/>
      <c r="I32" s="1089"/>
      <c r="J32" s="1089"/>
      <c r="K32" s="1089"/>
      <c r="L32" s="1089"/>
      <c r="M32" s="1089"/>
      <c r="N32" s="1089"/>
      <c r="O32" s="1089"/>
      <c r="P32" s="1090"/>
      <c r="Q32" s="1094">
        <v>1041</v>
      </c>
      <c r="R32" s="1095"/>
      <c r="S32" s="1095"/>
      <c r="T32" s="1095"/>
      <c r="U32" s="1095"/>
      <c r="V32" s="1095">
        <v>906</v>
      </c>
      <c r="W32" s="1095"/>
      <c r="X32" s="1095"/>
      <c r="Y32" s="1095"/>
      <c r="Z32" s="1095"/>
      <c r="AA32" s="1095">
        <f t="shared" si="0"/>
        <v>135</v>
      </c>
      <c r="AB32" s="1095"/>
      <c r="AC32" s="1095"/>
      <c r="AD32" s="1095"/>
      <c r="AE32" s="1096"/>
      <c r="AF32" s="1070">
        <v>928</v>
      </c>
      <c r="AG32" s="1071"/>
      <c r="AH32" s="1071"/>
      <c r="AI32" s="1071"/>
      <c r="AJ32" s="1072"/>
      <c r="AK32" s="1031">
        <v>25</v>
      </c>
      <c r="AL32" s="1022"/>
      <c r="AM32" s="1022"/>
      <c r="AN32" s="1022"/>
      <c r="AO32" s="1022"/>
      <c r="AP32" s="1022">
        <v>2267</v>
      </c>
      <c r="AQ32" s="1022"/>
      <c r="AR32" s="1022"/>
      <c r="AS32" s="1022"/>
      <c r="AT32" s="1022"/>
      <c r="AU32" s="1022">
        <v>247</v>
      </c>
      <c r="AV32" s="1022"/>
      <c r="AW32" s="1022"/>
      <c r="AX32" s="1022"/>
      <c r="AY32" s="1022"/>
      <c r="AZ32" s="1093" t="s">
        <v>589</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409</v>
      </c>
      <c r="C33" s="1089"/>
      <c r="D33" s="1089"/>
      <c r="E33" s="1089"/>
      <c r="F33" s="1089"/>
      <c r="G33" s="1089"/>
      <c r="H33" s="1089"/>
      <c r="I33" s="1089"/>
      <c r="J33" s="1089"/>
      <c r="K33" s="1089"/>
      <c r="L33" s="1089"/>
      <c r="M33" s="1089"/>
      <c r="N33" s="1089"/>
      <c r="O33" s="1089"/>
      <c r="P33" s="1090"/>
      <c r="Q33" s="1094">
        <v>1090</v>
      </c>
      <c r="R33" s="1095"/>
      <c r="S33" s="1095"/>
      <c r="T33" s="1095"/>
      <c r="U33" s="1095"/>
      <c r="V33" s="1095">
        <v>970</v>
      </c>
      <c r="W33" s="1095"/>
      <c r="X33" s="1095"/>
      <c r="Y33" s="1095"/>
      <c r="Z33" s="1095"/>
      <c r="AA33" s="1095">
        <f t="shared" si="0"/>
        <v>120</v>
      </c>
      <c r="AB33" s="1095"/>
      <c r="AC33" s="1095"/>
      <c r="AD33" s="1095"/>
      <c r="AE33" s="1096"/>
      <c r="AF33" s="1070">
        <v>118</v>
      </c>
      <c r="AG33" s="1071"/>
      <c r="AH33" s="1071"/>
      <c r="AI33" s="1071"/>
      <c r="AJ33" s="1072"/>
      <c r="AK33" s="1031">
        <v>308</v>
      </c>
      <c r="AL33" s="1022"/>
      <c r="AM33" s="1022"/>
      <c r="AN33" s="1022"/>
      <c r="AO33" s="1022"/>
      <c r="AP33" s="1022">
        <v>5375</v>
      </c>
      <c r="AQ33" s="1022"/>
      <c r="AR33" s="1022"/>
      <c r="AS33" s="1022"/>
      <c r="AT33" s="1022"/>
      <c r="AU33" s="1022">
        <v>3231</v>
      </c>
      <c r="AV33" s="1022"/>
      <c r="AW33" s="1022"/>
      <c r="AX33" s="1022"/>
      <c r="AY33" s="1022"/>
      <c r="AZ33" s="1093" t="s">
        <v>589</v>
      </c>
      <c r="BA33" s="1093"/>
      <c r="BB33" s="1093"/>
      <c r="BC33" s="1093"/>
      <c r="BD33" s="1093"/>
      <c r="BE33" s="1083" t="s">
        <v>410</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411</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391</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1135</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177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396</v>
      </c>
      <c r="W66" s="1053"/>
      <c r="X66" s="1053"/>
      <c r="Y66" s="1053"/>
      <c r="Z66" s="1054"/>
      <c r="AA66" s="1052" t="s">
        <v>397</v>
      </c>
      <c r="AB66" s="1053"/>
      <c r="AC66" s="1053"/>
      <c r="AD66" s="1053"/>
      <c r="AE66" s="1054"/>
      <c r="AF66" s="1058" t="s">
        <v>416</v>
      </c>
      <c r="AG66" s="1059"/>
      <c r="AH66" s="1059"/>
      <c r="AI66" s="1059"/>
      <c r="AJ66" s="1060"/>
      <c r="AK66" s="1052" t="s">
        <v>399</v>
      </c>
      <c r="AL66" s="1047"/>
      <c r="AM66" s="1047"/>
      <c r="AN66" s="1047"/>
      <c r="AO66" s="1048"/>
      <c r="AP66" s="1052" t="s">
        <v>417</v>
      </c>
      <c r="AQ66" s="1053"/>
      <c r="AR66" s="1053"/>
      <c r="AS66" s="1053"/>
      <c r="AT66" s="1054"/>
      <c r="AU66" s="1052" t="s">
        <v>418</v>
      </c>
      <c r="AV66" s="1053"/>
      <c r="AW66" s="1053"/>
      <c r="AX66" s="1053"/>
      <c r="AY66" s="1054"/>
      <c r="AZ66" s="1052" t="s">
        <v>379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574</v>
      </c>
      <c r="C68" s="1037"/>
      <c r="D68" s="1037"/>
      <c r="E68" s="1037"/>
      <c r="F68" s="1037"/>
      <c r="G68" s="1037"/>
      <c r="H68" s="1037"/>
      <c r="I68" s="1037"/>
      <c r="J68" s="1037"/>
      <c r="K68" s="1037"/>
      <c r="L68" s="1037"/>
      <c r="M68" s="1037"/>
      <c r="N68" s="1037"/>
      <c r="O68" s="1037"/>
      <c r="P68" s="1038"/>
      <c r="Q68" s="1039">
        <v>6764</v>
      </c>
      <c r="R68" s="1033"/>
      <c r="S68" s="1033"/>
      <c r="T68" s="1033"/>
      <c r="U68" s="1033"/>
      <c r="V68" s="1033">
        <v>6691</v>
      </c>
      <c r="W68" s="1033"/>
      <c r="X68" s="1033"/>
      <c r="Y68" s="1033"/>
      <c r="Z68" s="1033"/>
      <c r="AA68" s="1033">
        <v>73</v>
      </c>
      <c r="AB68" s="1033"/>
      <c r="AC68" s="1033"/>
      <c r="AD68" s="1033"/>
      <c r="AE68" s="1033"/>
      <c r="AF68" s="1033">
        <v>73</v>
      </c>
      <c r="AG68" s="1033"/>
      <c r="AH68" s="1033"/>
      <c r="AI68" s="1033"/>
      <c r="AJ68" s="1033"/>
      <c r="AK68" s="1033" t="s">
        <v>590</v>
      </c>
      <c r="AL68" s="1033"/>
      <c r="AM68" s="1033"/>
      <c r="AN68" s="1033"/>
      <c r="AO68" s="1033"/>
      <c r="AP68" s="1033">
        <v>4133</v>
      </c>
      <c r="AQ68" s="1033"/>
      <c r="AR68" s="1033"/>
      <c r="AS68" s="1033"/>
      <c r="AT68" s="1033"/>
      <c r="AU68" s="1033">
        <v>291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575</v>
      </c>
      <c r="C69" s="1026"/>
      <c r="D69" s="1026"/>
      <c r="E69" s="1026"/>
      <c r="F69" s="1026"/>
      <c r="G69" s="1026"/>
      <c r="H69" s="1026"/>
      <c r="I69" s="1026"/>
      <c r="J69" s="1026"/>
      <c r="K69" s="1026"/>
      <c r="L69" s="1026"/>
      <c r="M69" s="1026"/>
      <c r="N69" s="1026"/>
      <c r="O69" s="1026"/>
      <c r="P69" s="1027"/>
      <c r="Q69" s="1028">
        <v>11221</v>
      </c>
      <c r="R69" s="1022"/>
      <c r="S69" s="1022"/>
      <c r="T69" s="1022"/>
      <c r="U69" s="1022"/>
      <c r="V69" s="1022">
        <v>11154</v>
      </c>
      <c r="W69" s="1022"/>
      <c r="X69" s="1022"/>
      <c r="Y69" s="1022"/>
      <c r="Z69" s="1022"/>
      <c r="AA69" s="1022">
        <f>Q69-V69</f>
        <v>67</v>
      </c>
      <c r="AB69" s="1022"/>
      <c r="AC69" s="1022"/>
      <c r="AD69" s="1022"/>
      <c r="AE69" s="1022"/>
      <c r="AF69" s="1022">
        <v>67</v>
      </c>
      <c r="AG69" s="1022"/>
      <c r="AH69" s="1022"/>
      <c r="AI69" s="1022"/>
      <c r="AJ69" s="1022"/>
      <c r="AK69" s="1022">
        <v>78</v>
      </c>
      <c r="AL69" s="1022"/>
      <c r="AM69" s="1022"/>
      <c r="AN69" s="1022"/>
      <c r="AO69" s="1022"/>
      <c r="AP69" s="1022" t="s">
        <v>589</v>
      </c>
      <c r="AQ69" s="1022"/>
      <c r="AR69" s="1022"/>
      <c r="AS69" s="1022"/>
      <c r="AT69" s="1022"/>
      <c r="AU69" s="1022" t="s">
        <v>589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576</v>
      </c>
      <c r="C70" s="1026"/>
      <c r="D70" s="1026"/>
      <c r="E70" s="1026"/>
      <c r="F70" s="1026"/>
      <c r="G70" s="1026"/>
      <c r="H70" s="1026"/>
      <c r="I70" s="1026"/>
      <c r="J70" s="1026"/>
      <c r="K70" s="1026"/>
      <c r="L70" s="1026"/>
      <c r="M70" s="1026"/>
      <c r="N70" s="1026"/>
      <c r="O70" s="1026"/>
      <c r="P70" s="1027"/>
      <c r="Q70" s="1028">
        <v>111</v>
      </c>
      <c r="R70" s="1022"/>
      <c r="S70" s="1022"/>
      <c r="T70" s="1022"/>
      <c r="U70" s="1022"/>
      <c r="V70" s="1022">
        <v>97</v>
      </c>
      <c r="W70" s="1022"/>
      <c r="X70" s="1022"/>
      <c r="Y70" s="1022"/>
      <c r="Z70" s="1022"/>
      <c r="AA70" s="1022">
        <v>14</v>
      </c>
      <c r="AB70" s="1022"/>
      <c r="AC70" s="1022"/>
      <c r="AD70" s="1022"/>
      <c r="AE70" s="1022"/>
      <c r="AF70" s="1022">
        <v>14</v>
      </c>
      <c r="AG70" s="1022"/>
      <c r="AH70" s="1022"/>
      <c r="AI70" s="1022"/>
      <c r="AJ70" s="1022"/>
      <c r="AK70" s="1022">
        <v>15</v>
      </c>
      <c r="AL70" s="1022"/>
      <c r="AM70" s="1022"/>
      <c r="AN70" s="1022"/>
      <c r="AO70" s="1022"/>
      <c r="AP70" s="1022" t="s">
        <v>589</v>
      </c>
      <c r="AQ70" s="1022"/>
      <c r="AR70" s="1022"/>
      <c r="AS70" s="1022"/>
      <c r="AT70" s="1022"/>
      <c r="AU70" s="1022" t="s">
        <v>589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577</v>
      </c>
      <c r="C71" s="1026"/>
      <c r="D71" s="1026"/>
      <c r="E71" s="1026"/>
      <c r="F71" s="1026"/>
      <c r="G71" s="1026"/>
      <c r="H71" s="1026"/>
      <c r="I71" s="1026"/>
      <c r="J71" s="1026"/>
      <c r="K71" s="1026"/>
      <c r="L71" s="1026"/>
      <c r="M71" s="1026"/>
      <c r="N71" s="1026"/>
      <c r="O71" s="1026"/>
      <c r="P71" s="1027"/>
      <c r="Q71" s="1028">
        <v>742</v>
      </c>
      <c r="R71" s="1022"/>
      <c r="S71" s="1022"/>
      <c r="T71" s="1022"/>
      <c r="U71" s="1022"/>
      <c r="V71" s="1022">
        <v>741</v>
      </c>
      <c r="W71" s="1022"/>
      <c r="X71" s="1022"/>
      <c r="Y71" s="1022"/>
      <c r="Z71" s="1022"/>
      <c r="AA71" s="1022">
        <v>1</v>
      </c>
      <c r="AB71" s="1022"/>
      <c r="AC71" s="1022"/>
      <c r="AD71" s="1022"/>
      <c r="AE71" s="1022"/>
      <c r="AF71" s="1022">
        <v>1</v>
      </c>
      <c r="AG71" s="1022"/>
      <c r="AH71" s="1022"/>
      <c r="AI71" s="1022"/>
      <c r="AJ71" s="1022"/>
      <c r="AK71" s="1022" t="s">
        <v>589</v>
      </c>
      <c r="AL71" s="1022"/>
      <c r="AM71" s="1022"/>
      <c r="AN71" s="1022"/>
      <c r="AO71" s="1022"/>
      <c r="AP71" s="1022">
        <v>176</v>
      </c>
      <c r="AQ71" s="1022"/>
      <c r="AR71" s="1022"/>
      <c r="AS71" s="1022"/>
      <c r="AT71" s="1022"/>
      <c r="AU71" s="1022">
        <v>65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578</v>
      </c>
      <c r="C72" s="1026"/>
      <c r="D72" s="1026"/>
      <c r="E72" s="1026"/>
      <c r="F72" s="1026"/>
      <c r="G72" s="1026"/>
      <c r="H72" s="1026"/>
      <c r="I72" s="1026"/>
      <c r="J72" s="1026"/>
      <c r="K72" s="1026"/>
      <c r="L72" s="1026"/>
      <c r="M72" s="1026"/>
      <c r="N72" s="1026"/>
      <c r="O72" s="1026"/>
      <c r="P72" s="1027"/>
      <c r="Q72" s="1028">
        <v>207</v>
      </c>
      <c r="R72" s="1022"/>
      <c r="S72" s="1022"/>
      <c r="T72" s="1022"/>
      <c r="U72" s="1022"/>
      <c r="V72" s="1022">
        <v>204</v>
      </c>
      <c r="W72" s="1022"/>
      <c r="X72" s="1022"/>
      <c r="Y72" s="1022"/>
      <c r="Z72" s="1022"/>
      <c r="AA72" s="1022">
        <v>3</v>
      </c>
      <c r="AB72" s="1022"/>
      <c r="AC72" s="1022"/>
      <c r="AD72" s="1022"/>
      <c r="AE72" s="1022"/>
      <c r="AF72" s="1022">
        <v>3</v>
      </c>
      <c r="AG72" s="1022"/>
      <c r="AH72" s="1022"/>
      <c r="AI72" s="1022"/>
      <c r="AJ72" s="1022"/>
      <c r="AK72" s="1022" t="s">
        <v>589</v>
      </c>
      <c r="AL72" s="1022"/>
      <c r="AM72" s="1022"/>
      <c r="AN72" s="1022"/>
      <c r="AO72" s="1022"/>
      <c r="AP72" s="1022" t="s">
        <v>589</v>
      </c>
      <c r="AQ72" s="1022"/>
      <c r="AR72" s="1022"/>
      <c r="AS72" s="1022"/>
      <c r="AT72" s="1022"/>
      <c r="AU72" s="1022" t="s">
        <v>589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579</v>
      </c>
      <c r="C73" s="1026"/>
      <c r="D73" s="1026"/>
      <c r="E73" s="1026"/>
      <c r="F73" s="1026"/>
      <c r="G73" s="1026"/>
      <c r="H73" s="1026"/>
      <c r="I73" s="1026"/>
      <c r="J73" s="1026"/>
      <c r="K73" s="1026"/>
      <c r="L73" s="1026"/>
      <c r="M73" s="1026"/>
      <c r="N73" s="1026"/>
      <c r="O73" s="1026"/>
      <c r="P73" s="1027"/>
      <c r="Q73" s="1028">
        <v>160877</v>
      </c>
      <c r="R73" s="1022"/>
      <c r="S73" s="1022"/>
      <c r="T73" s="1022"/>
      <c r="U73" s="1022"/>
      <c r="V73" s="1022">
        <v>156963</v>
      </c>
      <c r="W73" s="1022"/>
      <c r="X73" s="1022"/>
      <c r="Y73" s="1022"/>
      <c r="Z73" s="1022"/>
      <c r="AA73" s="1022">
        <f>Q73-V73</f>
        <v>3914</v>
      </c>
      <c r="AB73" s="1022"/>
      <c r="AC73" s="1022"/>
      <c r="AD73" s="1022"/>
      <c r="AE73" s="1022"/>
      <c r="AF73" s="1022">
        <v>3914</v>
      </c>
      <c r="AG73" s="1022"/>
      <c r="AH73" s="1022"/>
      <c r="AI73" s="1022"/>
      <c r="AJ73" s="1022"/>
      <c r="AK73" s="1022" t="s">
        <v>589</v>
      </c>
      <c r="AL73" s="1022"/>
      <c r="AM73" s="1022"/>
      <c r="AN73" s="1022"/>
      <c r="AO73" s="1022"/>
      <c r="AP73" s="1022" t="s">
        <v>589</v>
      </c>
      <c r="AQ73" s="1022"/>
      <c r="AR73" s="1022"/>
      <c r="AS73" s="1022"/>
      <c r="AT73" s="1022"/>
      <c r="AU73" s="1022" t="s">
        <v>589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580</v>
      </c>
      <c r="C74" s="1026"/>
      <c r="D74" s="1026"/>
      <c r="E74" s="1026"/>
      <c r="F74" s="1026"/>
      <c r="G74" s="1026"/>
      <c r="H74" s="1026"/>
      <c r="I74" s="1026"/>
      <c r="J74" s="1026"/>
      <c r="K74" s="1026"/>
      <c r="L74" s="1026"/>
      <c r="M74" s="1026"/>
      <c r="N74" s="1026"/>
      <c r="O74" s="1026"/>
      <c r="P74" s="1027"/>
      <c r="Q74" s="1028">
        <v>1282</v>
      </c>
      <c r="R74" s="1022"/>
      <c r="S74" s="1022"/>
      <c r="T74" s="1022"/>
      <c r="U74" s="1022"/>
      <c r="V74" s="1022">
        <v>1247</v>
      </c>
      <c r="W74" s="1022"/>
      <c r="X74" s="1022"/>
      <c r="Y74" s="1022"/>
      <c r="Z74" s="1022"/>
      <c r="AA74" s="1022">
        <f>Q74-V74</f>
        <v>35</v>
      </c>
      <c r="AB74" s="1022"/>
      <c r="AC74" s="1022"/>
      <c r="AD74" s="1022"/>
      <c r="AE74" s="1022"/>
      <c r="AF74" s="1022">
        <v>35</v>
      </c>
      <c r="AG74" s="1022"/>
      <c r="AH74" s="1022"/>
      <c r="AI74" s="1022"/>
      <c r="AJ74" s="1022"/>
      <c r="AK74" s="1022" t="s">
        <v>589</v>
      </c>
      <c r="AL74" s="1022"/>
      <c r="AM74" s="1022"/>
      <c r="AN74" s="1022"/>
      <c r="AO74" s="1022"/>
      <c r="AP74" s="1022">
        <v>45</v>
      </c>
      <c r="AQ74" s="1022"/>
      <c r="AR74" s="1022"/>
      <c r="AS74" s="1022"/>
      <c r="AT74" s="1022"/>
      <c r="AU74" s="1022">
        <v>32</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391</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310</v>
      </c>
      <c r="AG109" s="945"/>
      <c r="AH109" s="945"/>
      <c r="AI109" s="945"/>
      <c r="AJ109" s="946"/>
      <c r="AK109" s="947" t="s">
        <v>309</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310</v>
      </c>
      <c r="BW109" s="945"/>
      <c r="BX109" s="945"/>
      <c r="BY109" s="945"/>
      <c r="BZ109" s="946"/>
      <c r="CA109" s="947" t="s">
        <v>309</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310</v>
      </c>
      <c r="DM109" s="945"/>
      <c r="DN109" s="945"/>
      <c r="DO109" s="945"/>
      <c r="DP109" s="946"/>
      <c r="DQ109" s="947" t="s">
        <v>309</v>
      </c>
      <c r="DR109" s="945"/>
      <c r="DS109" s="945"/>
      <c r="DT109" s="945"/>
      <c r="DU109" s="946"/>
      <c r="DV109" s="947" t="s">
        <v>429</v>
      </c>
      <c r="DW109" s="945"/>
      <c r="DX109" s="945"/>
      <c r="DY109" s="945"/>
      <c r="DZ109" s="976"/>
    </row>
    <row r="110" spans="1:131" s="246" customFormat="1" ht="26.25" customHeight="1">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1343541</v>
      </c>
      <c r="AB110" s="938"/>
      <c r="AC110" s="938"/>
      <c r="AD110" s="938"/>
      <c r="AE110" s="939"/>
      <c r="AF110" s="940">
        <v>1337205</v>
      </c>
      <c r="AG110" s="938"/>
      <c r="AH110" s="938"/>
      <c r="AI110" s="938"/>
      <c r="AJ110" s="939"/>
      <c r="AK110" s="940">
        <v>1325622</v>
      </c>
      <c r="AL110" s="938"/>
      <c r="AM110" s="938"/>
      <c r="AN110" s="938"/>
      <c r="AO110" s="939"/>
      <c r="AP110" s="941">
        <v>14.2</v>
      </c>
      <c r="AQ110" s="942"/>
      <c r="AR110" s="942"/>
      <c r="AS110" s="942"/>
      <c r="AT110" s="943"/>
      <c r="AU110" s="977" t="s">
        <v>74</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17201715</v>
      </c>
      <c r="BR110" s="885"/>
      <c r="BS110" s="885"/>
      <c r="BT110" s="885"/>
      <c r="BU110" s="885"/>
      <c r="BV110" s="885">
        <v>17172757</v>
      </c>
      <c r="BW110" s="885"/>
      <c r="BX110" s="885"/>
      <c r="BY110" s="885"/>
      <c r="BZ110" s="885"/>
      <c r="CA110" s="885">
        <v>18489406</v>
      </c>
      <c r="CB110" s="885"/>
      <c r="CC110" s="885"/>
      <c r="CD110" s="885"/>
      <c r="CE110" s="885"/>
      <c r="CF110" s="909">
        <v>197.8</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177</v>
      </c>
      <c r="DH110" s="885"/>
      <c r="DI110" s="885"/>
      <c r="DJ110" s="885"/>
      <c r="DK110" s="885"/>
      <c r="DL110" s="885" t="s">
        <v>435</v>
      </c>
      <c r="DM110" s="885"/>
      <c r="DN110" s="885"/>
      <c r="DO110" s="885"/>
      <c r="DP110" s="885"/>
      <c r="DQ110" s="885" t="s">
        <v>435</v>
      </c>
      <c r="DR110" s="885"/>
      <c r="DS110" s="885"/>
      <c r="DT110" s="885"/>
      <c r="DU110" s="885"/>
      <c r="DV110" s="886" t="s">
        <v>177</v>
      </c>
      <c r="DW110" s="886"/>
      <c r="DX110" s="886"/>
      <c r="DY110" s="886"/>
      <c r="DZ110" s="887"/>
    </row>
    <row r="111" spans="1:131" s="246" customFormat="1" ht="26.25" customHeight="1">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437</v>
      </c>
      <c r="AB111" s="966"/>
      <c r="AC111" s="966"/>
      <c r="AD111" s="966"/>
      <c r="AE111" s="967"/>
      <c r="AF111" s="968" t="s">
        <v>177</v>
      </c>
      <c r="AG111" s="966"/>
      <c r="AH111" s="966"/>
      <c r="AI111" s="966"/>
      <c r="AJ111" s="967"/>
      <c r="AK111" s="968" t="s">
        <v>177</v>
      </c>
      <c r="AL111" s="966"/>
      <c r="AM111" s="966"/>
      <c r="AN111" s="966"/>
      <c r="AO111" s="967"/>
      <c r="AP111" s="969" t="s">
        <v>438</v>
      </c>
      <c r="AQ111" s="970"/>
      <c r="AR111" s="970"/>
      <c r="AS111" s="970"/>
      <c r="AT111" s="971"/>
      <c r="AU111" s="979"/>
      <c r="AV111" s="980"/>
      <c r="AW111" s="980"/>
      <c r="AX111" s="980"/>
      <c r="AY111" s="980"/>
      <c r="AZ111" s="855" t="s">
        <v>439</v>
      </c>
      <c r="BA111" s="790"/>
      <c r="BB111" s="790"/>
      <c r="BC111" s="790"/>
      <c r="BD111" s="790"/>
      <c r="BE111" s="790"/>
      <c r="BF111" s="790"/>
      <c r="BG111" s="790"/>
      <c r="BH111" s="790"/>
      <c r="BI111" s="790"/>
      <c r="BJ111" s="790"/>
      <c r="BK111" s="790"/>
      <c r="BL111" s="790"/>
      <c r="BM111" s="790"/>
      <c r="BN111" s="790"/>
      <c r="BO111" s="790"/>
      <c r="BP111" s="791"/>
      <c r="BQ111" s="856" t="s">
        <v>435</v>
      </c>
      <c r="BR111" s="857"/>
      <c r="BS111" s="857"/>
      <c r="BT111" s="857"/>
      <c r="BU111" s="857"/>
      <c r="BV111" s="857" t="s">
        <v>177</v>
      </c>
      <c r="BW111" s="857"/>
      <c r="BX111" s="857"/>
      <c r="BY111" s="857"/>
      <c r="BZ111" s="857"/>
      <c r="CA111" s="857" t="s">
        <v>437</v>
      </c>
      <c r="CB111" s="857"/>
      <c r="CC111" s="857"/>
      <c r="CD111" s="857"/>
      <c r="CE111" s="857"/>
      <c r="CF111" s="918" t="s">
        <v>438</v>
      </c>
      <c r="CG111" s="919"/>
      <c r="CH111" s="919"/>
      <c r="CI111" s="919"/>
      <c r="CJ111" s="919"/>
      <c r="CK111" s="974"/>
      <c r="CL111" s="861"/>
      <c r="CM111" s="864" t="s">
        <v>440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437</v>
      </c>
      <c r="DH111" s="857"/>
      <c r="DI111" s="857"/>
      <c r="DJ111" s="857"/>
      <c r="DK111" s="857"/>
      <c r="DL111" s="857" t="s">
        <v>435</v>
      </c>
      <c r="DM111" s="857"/>
      <c r="DN111" s="857"/>
      <c r="DO111" s="857"/>
      <c r="DP111" s="857"/>
      <c r="DQ111" s="857" t="s">
        <v>177</v>
      </c>
      <c r="DR111" s="857"/>
      <c r="DS111" s="857"/>
      <c r="DT111" s="857"/>
      <c r="DU111" s="857"/>
      <c r="DV111" s="834" t="s">
        <v>437</v>
      </c>
      <c r="DW111" s="834"/>
      <c r="DX111" s="834"/>
      <c r="DY111" s="834"/>
      <c r="DZ111" s="835"/>
    </row>
    <row r="112" spans="1:131" s="246" customFormat="1" ht="26.25" customHeight="1">
      <c r="A112" s="959" t="s">
        <v>441</v>
      </c>
      <c r="B112" s="960"/>
      <c r="C112" s="790" t="s">
        <v>442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177</v>
      </c>
      <c r="AB112" s="820"/>
      <c r="AC112" s="820"/>
      <c r="AD112" s="820"/>
      <c r="AE112" s="821"/>
      <c r="AF112" s="822" t="s">
        <v>177</v>
      </c>
      <c r="AG112" s="820"/>
      <c r="AH112" s="820"/>
      <c r="AI112" s="820"/>
      <c r="AJ112" s="821"/>
      <c r="AK112" s="822" t="s">
        <v>177</v>
      </c>
      <c r="AL112" s="820"/>
      <c r="AM112" s="820"/>
      <c r="AN112" s="820"/>
      <c r="AO112" s="821"/>
      <c r="AP112" s="867" t="s">
        <v>177</v>
      </c>
      <c r="AQ112" s="868"/>
      <c r="AR112" s="868"/>
      <c r="AS112" s="868"/>
      <c r="AT112" s="869"/>
      <c r="AU112" s="979"/>
      <c r="AV112" s="980"/>
      <c r="AW112" s="980"/>
      <c r="AX112" s="980"/>
      <c r="AY112" s="980"/>
      <c r="AZ112" s="855" t="s">
        <v>443</v>
      </c>
      <c r="BA112" s="790"/>
      <c r="BB112" s="790"/>
      <c r="BC112" s="790"/>
      <c r="BD112" s="790"/>
      <c r="BE112" s="790"/>
      <c r="BF112" s="790"/>
      <c r="BG112" s="790"/>
      <c r="BH112" s="790"/>
      <c r="BI112" s="790"/>
      <c r="BJ112" s="790"/>
      <c r="BK112" s="790"/>
      <c r="BL112" s="790"/>
      <c r="BM112" s="790"/>
      <c r="BN112" s="790"/>
      <c r="BO112" s="790"/>
      <c r="BP112" s="791"/>
      <c r="BQ112" s="856">
        <v>4088054</v>
      </c>
      <c r="BR112" s="857"/>
      <c r="BS112" s="857"/>
      <c r="BT112" s="857"/>
      <c r="BU112" s="857"/>
      <c r="BV112" s="857">
        <v>3931350</v>
      </c>
      <c r="BW112" s="857"/>
      <c r="BX112" s="857"/>
      <c r="BY112" s="857"/>
      <c r="BZ112" s="857"/>
      <c r="CA112" s="857">
        <v>3477595</v>
      </c>
      <c r="CB112" s="857"/>
      <c r="CC112" s="857"/>
      <c r="CD112" s="857"/>
      <c r="CE112" s="857"/>
      <c r="CF112" s="918">
        <v>37.200000000000003</v>
      </c>
      <c r="CG112" s="919"/>
      <c r="CH112" s="919"/>
      <c r="CI112" s="919"/>
      <c r="CJ112" s="919"/>
      <c r="CK112" s="974"/>
      <c r="CL112" s="861"/>
      <c r="CM112" s="864" t="s">
        <v>444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435</v>
      </c>
      <c r="DH112" s="857"/>
      <c r="DI112" s="857"/>
      <c r="DJ112" s="857"/>
      <c r="DK112" s="857"/>
      <c r="DL112" s="857" t="s">
        <v>435</v>
      </c>
      <c r="DM112" s="857"/>
      <c r="DN112" s="857"/>
      <c r="DO112" s="857"/>
      <c r="DP112" s="857"/>
      <c r="DQ112" s="857" t="s">
        <v>438</v>
      </c>
      <c r="DR112" s="857"/>
      <c r="DS112" s="857"/>
      <c r="DT112" s="857"/>
      <c r="DU112" s="857"/>
      <c r="DV112" s="834" t="s">
        <v>177</v>
      </c>
      <c r="DW112" s="834"/>
      <c r="DX112" s="834"/>
      <c r="DY112" s="834"/>
      <c r="DZ112" s="835"/>
    </row>
    <row r="113" spans="1:130" s="246" customFormat="1" ht="26.25" customHeight="1">
      <c r="A113" s="961"/>
      <c r="B113" s="962"/>
      <c r="C113" s="790" t="s">
        <v>445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334825</v>
      </c>
      <c r="AB113" s="966"/>
      <c r="AC113" s="966"/>
      <c r="AD113" s="966"/>
      <c r="AE113" s="967"/>
      <c r="AF113" s="968">
        <v>307141</v>
      </c>
      <c r="AG113" s="966"/>
      <c r="AH113" s="966"/>
      <c r="AI113" s="966"/>
      <c r="AJ113" s="967"/>
      <c r="AK113" s="968">
        <v>326368</v>
      </c>
      <c r="AL113" s="966"/>
      <c r="AM113" s="966"/>
      <c r="AN113" s="966"/>
      <c r="AO113" s="967"/>
      <c r="AP113" s="969">
        <v>3.5</v>
      </c>
      <c r="AQ113" s="970"/>
      <c r="AR113" s="970"/>
      <c r="AS113" s="970"/>
      <c r="AT113" s="971"/>
      <c r="AU113" s="979"/>
      <c r="AV113" s="980"/>
      <c r="AW113" s="980"/>
      <c r="AX113" s="980"/>
      <c r="AY113" s="980"/>
      <c r="AZ113" s="855" t="s">
        <v>446</v>
      </c>
      <c r="BA113" s="790"/>
      <c r="BB113" s="790"/>
      <c r="BC113" s="790"/>
      <c r="BD113" s="790"/>
      <c r="BE113" s="790"/>
      <c r="BF113" s="790"/>
      <c r="BG113" s="790"/>
      <c r="BH113" s="790"/>
      <c r="BI113" s="790"/>
      <c r="BJ113" s="790"/>
      <c r="BK113" s="790"/>
      <c r="BL113" s="790"/>
      <c r="BM113" s="790"/>
      <c r="BN113" s="790"/>
      <c r="BO113" s="790"/>
      <c r="BP113" s="791"/>
      <c r="BQ113" s="856">
        <v>753971</v>
      </c>
      <c r="BR113" s="857"/>
      <c r="BS113" s="857"/>
      <c r="BT113" s="857"/>
      <c r="BU113" s="857"/>
      <c r="BV113" s="857">
        <v>570951</v>
      </c>
      <c r="BW113" s="857"/>
      <c r="BX113" s="857"/>
      <c r="BY113" s="857"/>
      <c r="BZ113" s="857"/>
      <c r="CA113" s="857">
        <v>389179</v>
      </c>
      <c r="CB113" s="857"/>
      <c r="CC113" s="857"/>
      <c r="CD113" s="857"/>
      <c r="CE113" s="857"/>
      <c r="CF113" s="918">
        <v>4.2</v>
      </c>
      <c r="CG113" s="919"/>
      <c r="CH113" s="919"/>
      <c r="CI113" s="919"/>
      <c r="CJ113" s="919"/>
      <c r="CK113" s="974"/>
      <c r="CL113" s="861"/>
      <c r="CM113" s="864" t="s">
        <v>447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435</v>
      </c>
      <c r="DH113" s="820"/>
      <c r="DI113" s="820"/>
      <c r="DJ113" s="820"/>
      <c r="DK113" s="821"/>
      <c r="DL113" s="822" t="s">
        <v>435</v>
      </c>
      <c r="DM113" s="820"/>
      <c r="DN113" s="820"/>
      <c r="DO113" s="820"/>
      <c r="DP113" s="821"/>
      <c r="DQ113" s="822" t="s">
        <v>435</v>
      </c>
      <c r="DR113" s="820"/>
      <c r="DS113" s="820"/>
      <c r="DT113" s="820"/>
      <c r="DU113" s="821"/>
      <c r="DV113" s="867" t="s">
        <v>177</v>
      </c>
      <c r="DW113" s="868"/>
      <c r="DX113" s="868"/>
      <c r="DY113" s="868"/>
      <c r="DZ113" s="869"/>
    </row>
    <row r="114" spans="1:130" s="246" customFormat="1" ht="26.25" customHeight="1">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403335</v>
      </c>
      <c r="AB114" s="820"/>
      <c r="AC114" s="820"/>
      <c r="AD114" s="820"/>
      <c r="AE114" s="821"/>
      <c r="AF114" s="822">
        <v>196211</v>
      </c>
      <c r="AG114" s="820"/>
      <c r="AH114" s="820"/>
      <c r="AI114" s="820"/>
      <c r="AJ114" s="821"/>
      <c r="AK114" s="822">
        <v>141627</v>
      </c>
      <c r="AL114" s="820"/>
      <c r="AM114" s="820"/>
      <c r="AN114" s="820"/>
      <c r="AO114" s="821"/>
      <c r="AP114" s="867">
        <v>1.5</v>
      </c>
      <c r="AQ114" s="868"/>
      <c r="AR114" s="868"/>
      <c r="AS114" s="868"/>
      <c r="AT114" s="869"/>
      <c r="AU114" s="979"/>
      <c r="AV114" s="980"/>
      <c r="AW114" s="980"/>
      <c r="AX114" s="980"/>
      <c r="AY114" s="980"/>
      <c r="AZ114" s="855" t="s">
        <v>449</v>
      </c>
      <c r="BA114" s="790"/>
      <c r="BB114" s="790"/>
      <c r="BC114" s="790"/>
      <c r="BD114" s="790"/>
      <c r="BE114" s="790"/>
      <c r="BF114" s="790"/>
      <c r="BG114" s="790"/>
      <c r="BH114" s="790"/>
      <c r="BI114" s="790"/>
      <c r="BJ114" s="790"/>
      <c r="BK114" s="790"/>
      <c r="BL114" s="790"/>
      <c r="BM114" s="790"/>
      <c r="BN114" s="790"/>
      <c r="BO114" s="790"/>
      <c r="BP114" s="791"/>
      <c r="BQ114" s="856">
        <v>1443170</v>
      </c>
      <c r="BR114" s="857"/>
      <c r="BS114" s="857"/>
      <c r="BT114" s="857"/>
      <c r="BU114" s="857"/>
      <c r="BV114" s="857">
        <v>1732201</v>
      </c>
      <c r="BW114" s="857"/>
      <c r="BX114" s="857"/>
      <c r="BY114" s="857"/>
      <c r="BZ114" s="857"/>
      <c r="CA114" s="857">
        <v>1256819</v>
      </c>
      <c r="CB114" s="857"/>
      <c r="CC114" s="857"/>
      <c r="CD114" s="857"/>
      <c r="CE114" s="857"/>
      <c r="CF114" s="918">
        <v>13.4</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435</v>
      </c>
      <c r="DH114" s="820"/>
      <c r="DI114" s="820"/>
      <c r="DJ114" s="820"/>
      <c r="DK114" s="821"/>
      <c r="DL114" s="822" t="s">
        <v>177</v>
      </c>
      <c r="DM114" s="820"/>
      <c r="DN114" s="820"/>
      <c r="DO114" s="820"/>
      <c r="DP114" s="821"/>
      <c r="DQ114" s="822" t="s">
        <v>177</v>
      </c>
      <c r="DR114" s="820"/>
      <c r="DS114" s="820"/>
      <c r="DT114" s="820"/>
      <c r="DU114" s="821"/>
      <c r="DV114" s="867" t="s">
        <v>435</v>
      </c>
      <c r="DW114" s="868"/>
      <c r="DX114" s="868"/>
      <c r="DY114" s="868"/>
      <c r="DZ114" s="869"/>
    </row>
    <row r="115" spans="1:130" s="246" customFormat="1" ht="26.25" customHeight="1">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438</v>
      </c>
      <c r="AB115" s="966"/>
      <c r="AC115" s="966"/>
      <c r="AD115" s="966"/>
      <c r="AE115" s="967"/>
      <c r="AF115" s="968" t="s">
        <v>438</v>
      </c>
      <c r="AG115" s="966"/>
      <c r="AH115" s="966"/>
      <c r="AI115" s="966"/>
      <c r="AJ115" s="967"/>
      <c r="AK115" s="968" t="s">
        <v>177</v>
      </c>
      <c r="AL115" s="966"/>
      <c r="AM115" s="966"/>
      <c r="AN115" s="966"/>
      <c r="AO115" s="967"/>
      <c r="AP115" s="969" t="s">
        <v>435</v>
      </c>
      <c r="AQ115" s="970"/>
      <c r="AR115" s="970"/>
      <c r="AS115" s="970"/>
      <c r="AT115" s="971"/>
      <c r="AU115" s="979"/>
      <c r="AV115" s="980"/>
      <c r="AW115" s="980"/>
      <c r="AX115" s="980"/>
      <c r="AY115" s="980"/>
      <c r="AZ115" s="855" t="s">
        <v>452</v>
      </c>
      <c r="BA115" s="790"/>
      <c r="BB115" s="790"/>
      <c r="BC115" s="790"/>
      <c r="BD115" s="790"/>
      <c r="BE115" s="790"/>
      <c r="BF115" s="790"/>
      <c r="BG115" s="790"/>
      <c r="BH115" s="790"/>
      <c r="BI115" s="790"/>
      <c r="BJ115" s="790"/>
      <c r="BK115" s="790"/>
      <c r="BL115" s="790"/>
      <c r="BM115" s="790"/>
      <c r="BN115" s="790"/>
      <c r="BO115" s="790"/>
      <c r="BP115" s="791"/>
      <c r="BQ115" s="856" t="s">
        <v>177</v>
      </c>
      <c r="BR115" s="857"/>
      <c r="BS115" s="857"/>
      <c r="BT115" s="857"/>
      <c r="BU115" s="857"/>
      <c r="BV115" s="857" t="s">
        <v>177</v>
      </c>
      <c r="BW115" s="857"/>
      <c r="BX115" s="857"/>
      <c r="BY115" s="857"/>
      <c r="BZ115" s="857"/>
      <c r="CA115" s="857" t="s">
        <v>435</v>
      </c>
      <c r="CB115" s="857"/>
      <c r="CC115" s="857"/>
      <c r="CD115" s="857"/>
      <c r="CE115" s="857"/>
      <c r="CF115" s="918" t="s">
        <v>177</v>
      </c>
      <c r="CG115" s="919"/>
      <c r="CH115" s="919"/>
      <c r="CI115" s="919"/>
      <c r="CJ115" s="919"/>
      <c r="CK115" s="974"/>
      <c r="CL115" s="861"/>
      <c r="CM115" s="855"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438</v>
      </c>
      <c r="DH115" s="820"/>
      <c r="DI115" s="820"/>
      <c r="DJ115" s="820"/>
      <c r="DK115" s="821"/>
      <c r="DL115" s="822" t="s">
        <v>177</v>
      </c>
      <c r="DM115" s="820"/>
      <c r="DN115" s="820"/>
      <c r="DO115" s="820"/>
      <c r="DP115" s="821"/>
      <c r="DQ115" s="822" t="s">
        <v>177</v>
      </c>
      <c r="DR115" s="820"/>
      <c r="DS115" s="820"/>
      <c r="DT115" s="820"/>
      <c r="DU115" s="821"/>
      <c r="DV115" s="867" t="s">
        <v>177</v>
      </c>
      <c r="DW115" s="868"/>
      <c r="DX115" s="868"/>
      <c r="DY115" s="868"/>
      <c r="DZ115" s="869"/>
    </row>
    <row r="116" spans="1:130" s="246" customFormat="1" ht="26.25" customHeight="1">
      <c r="A116" s="963"/>
      <c r="B116" s="964"/>
      <c r="C116" s="923" t="s">
        <v>454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435</v>
      </c>
      <c r="AB116" s="820"/>
      <c r="AC116" s="820"/>
      <c r="AD116" s="820"/>
      <c r="AE116" s="821"/>
      <c r="AF116" s="822" t="s">
        <v>177</v>
      </c>
      <c r="AG116" s="820"/>
      <c r="AH116" s="820"/>
      <c r="AI116" s="820"/>
      <c r="AJ116" s="821"/>
      <c r="AK116" s="822" t="s">
        <v>438</v>
      </c>
      <c r="AL116" s="820"/>
      <c r="AM116" s="820"/>
      <c r="AN116" s="820"/>
      <c r="AO116" s="821"/>
      <c r="AP116" s="867" t="s">
        <v>435</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56" t="s">
        <v>435</v>
      </c>
      <c r="BR116" s="857"/>
      <c r="BS116" s="857"/>
      <c r="BT116" s="857"/>
      <c r="BU116" s="857"/>
      <c r="BV116" s="857" t="s">
        <v>177</v>
      </c>
      <c r="BW116" s="857"/>
      <c r="BX116" s="857"/>
      <c r="BY116" s="857"/>
      <c r="BZ116" s="857"/>
      <c r="CA116" s="857" t="s">
        <v>438</v>
      </c>
      <c r="CB116" s="857"/>
      <c r="CC116" s="857"/>
      <c r="CD116" s="857"/>
      <c r="CE116" s="857"/>
      <c r="CF116" s="918" t="s">
        <v>177</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177</v>
      </c>
      <c r="DH116" s="820"/>
      <c r="DI116" s="820"/>
      <c r="DJ116" s="820"/>
      <c r="DK116" s="821"/>
      <c r="DL116" s="822" t="s">
        <v>435</v>
      </c>
      <c r="DM116" s="820"/>
      <c r="DN116" s="820"/>
      <c r="DO116" s="820"/>
      <c r="DP116" s="821"/>
      <c r="DQ116" s="822" t="s">
        <v>177</v>
      </c>
      <c r="DR116" s="820"/>
      <c r="DS116" s="820"/>
      <c r="DT116" s="820"/>
      <c r="DU116" s="821"/>
      <c r="DV116" s="867" t="s">
        <v>177</v>
      </c>
      <c r="DW116" s="868"/>
      <c r="DX116" s="868"/>
      <c r="DY116" s="868"/>
      <c r="DZ116" s="869"/>
    </row>
    <row r="117" spans="1:130" s="246" customFormat="1" ht="26.25" customHeight="1">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2081701</v>
      </c>
      <c r="AB117" s="952"/>
      <c r="AC117" s="952"/>
      <c r="AD117" s="952"/>
      <c r="AE117" s="953"/>
      <c r="AF117" s="954">
        <v>1840557</v>
      </c>
      <c r="AG117" s="952"/>
      <c r="AH117" s="952"/>
      <c r="AI117" s="952"/>
      <c r="AJ117" s="953"/>
      <c r="AK117" s="954">
        <v>1793617</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56" t="s">
        <v>177</v>
      </c>
      <c r="BR117" s="857"/>
      <c r="BS117" s="857"/>
      <c r="BT117" s="857"/>
      <c r="BU117" s="857"/>
      <c r="BV117" s="857" t="s">
        <v>177</v>
      </c>
      <c r="BW117" s="857"/>
      <c r="BX117" s="857"/>
      <c r="BY117" s="857"/>
      <c r="BZ117" s="857"/>
      <c r="CA117" s="857" t="s">
        <v>177</v>
      </c>
      <c r="CB117" s="857"/>
      <c r="CC117" s="857"/>
      <c r="CD117" s="857"/>
      <c r="CE117" s="857"/>
      <c r="CF117" s="918" t="s">
        <v>438</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438</v>
      </c>
      <c r="DH117" s="820"/>
      <c r="DI117" s="820"/>
      <c r="DJ117" s="820"/>
      <c r="DK117" s="821"/>
      <c r="DL117" s="822" t="s">
        <v>177</v>
      </c>
      <c r="DM117" s="820"/>
      <c r="DN117" s="820"/>
      <c r="DO117" s="820"/>
      <c r="DP117" s="821"/>
      <c r="DQ117" s="822" t="s">
        <v>177</v>
      </c>
      <c r="DR117" s="820"/>
      <c r="DS117" s="820"/>
      <c r="DT117" s="820"/>
      <c r="DU117" s="821"/>
      <c r="DV117" s="867" t="s">
        <v>177</v>
      </c>
      <c r="DW117" s="868"/>
      <c r="DX117" s="868"/>
      <c r="DY117" s="868"/>
      <c r="DZ117" s="869"/>
    </row>
    <row r="118" spans="1:130" s="246" customFormat="1" ht="26.25" customHeight="1">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310</v>
      </c>
      <c r="AG118" s="945"/>
      <c r="AH118" s="945"/>
      <c r="AI118" s="945"/>
      <c r="AJ118" s="946"/>
      <c r="AK118" s="947" t="s">
        <v>309</v>
      </c>
      <c r="AL118" s="945"/>
      <c r="AM118" s="945"/>
      <c r="AN118" s="945"/>
      <c r="AO118" s="946"/>
      <c r="AP118" s="948" t="s">
        <v>429</v>
      </c>
      <c r="AQ118" s="949"/>
      <c r="AR118" s="949"/>
      <c r="AS118" s="949"/>
      <c r="AT118" s="950"/>
      <c r="AU118" s="979"/>
      <c r="AV118" s="980"/>
      <c r="AW118" s="980"/>
      <c r="AX118" s="980"/>
      <c r="AY118" s="980"/>
      <c r="AZ118" s="922" t="s">
        <v>460</v>
      </c>
      <c r="BA118" s="923"/>
      <c r="BB118" s="923"/>
      <c r="BC118" s="923"/>
      <c r="BD118" s="923"/>
      <c r="BE118" s="923"/>
      <c r="BF118" s="923"/>
      <c r="BG118" s="923"/>
      <c r="BH118" s="923"/>
      <c r="BI118" s="923"/>
      <c r="BJ118" s="923"/>
      <c r="BK118" s="923"/>
      <c r="BL118" s="923"/>
      <c r="BM118" s="923"/>
      <c r="BN118" s="923"/>
      <c r="BO118" s="923"/>
      <c r="BP118" s="924"/>
      <c r="BQ118" s="925" t="s">
        <v>177</v>
      </c>
      <c r="BR118" s="888"/>
      <c r="BS118" s="888"/>
      <c r="BT118" s="888"/>
      <c r="BU118" s="888"/>
      <c r="BV118" s="888" t="s">
        <v>177</v>
      </c>
      <c r="BW118" s="888"/>
      <c r="BX118" s="888"/>
      <c r="BY118" s="888"/>
      <c r="BZ118" s="888"/>
      <c r="CA118" s="888" t="s">
        <v>177</v>
      </c>
      <c r="CB118" s="888"/>
      <c r="CC118" s="888"/>
      <c r="CD118" s="888"/>
      <c r="CE118" s="888"/>
      <c r="CF118" s="918" t="s">
        <v>177</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177</v>
      </c>
      <c r="DH118" s="820"/>
      <c r="DI118" s="820"/>
      <c r="DJ118" s="820"/>
      <c r="DK118" s="821"/>
      <c r="DL118" s="822" t="s">
        <v>177</v>
      </c>
      <c r="DM118" s="820"/>
      <c r="DN118" s="820"/>
      <c r="DO118" s="820"/>
      <c r="DP118" s="821"/>
      <c r="DQ118" s="822" t="s">
        <v>177</v>
      </c>
      <c r="DR118" s="820"/>
      <c r="DS118" s="820"/>
      <c r="DT118" s="820"/>
      <c r="DU118" s="821"/>
      <c r="DV118" s="867" t="s">
        <v>177</v>
      </c>
      <c r="DW118" s="868"/>
      <c r="DX118" s="868"/>
      <c r="DY118" s="868"/>
      <c r="DZ118" s="869"/>
    </row>
    <row r="119" spans="1:130" s="246" customFormat="1" ht="26.25" customHeight="1">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177</v>
      </c>
      <c r="AB119" s="938"/>
      <c r="AC119" s="938"/>
      <c r="AD119" s="938"/>
      <c r="AE119" s="939"/>
      <c r="AF119" s="940" t="s">
        <v>177</v>
      </c>
      <c r="AG119" s="938"/>
      <c r="AH119" s="938"/>
      <c r="AI119" s="938"/>
      <c r="AJ119" s="939"/>
      <c r="AK119" s="940" t="s">
        <v>177</v>
      </c>
      <c r="AL119" s="938"/>
      <c r="AM119" s="938"/>
      <c r="AN119" s="938"/>
      <c r="AO119" s="939"/>
      <c r="AP119" s="941" t="s">
        <v>177</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462</v>
      </c>
      <c r="BP119" s="921"/>
      <c r="BQ119" s="925">
        <v>23486910</v>
      </c>
      <c r="BR119" s="888"/>
      <c r="BS119" s="888"/>
      <c r="BT119" s="888"/>
      <c r="BU119" s="888"/>
      <c r="BV119" s="888">
        <v>23407259</v>
      </c>
      <c r="BW119" s="888"/>
      <c r="BX119" s="888"/>
      <c r="BY119" s="888"/>
      <c r="BZ119" s="888"/>
      <c r="CA119" s="888">
        <v>23612999</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177</v>
      </c>
      <c r="DH119" s="803"/>
      <c r="DI119" s="803"/>
      <c r="DJ119" s="803"/>
      <c r="DK119" s="804"/>
      <c r="DL119" s="805" t="s">
        <v>177</v>
      </c>
      <c r="DM119" s="803"/>
      <c r="DN119" s="803"/>
      <c r="DO119" s="803"/>
      <c r="DP119" s="804"/>
      <c r="DQ119" s="805" t="s">
        <v>177</v>
      </c>
      <c r="DR119" s="803"/>
      <c r="DS119" s="803"/>
      <c r="DT119" s="803"/>
      <c r="DU119" s="804"/>
      <c r="DV119" s="891" t="s">
        <v>177</v>
      </c>
      <c r="DW119" s="892"/>
      <c r="DX119" s="892"/>
      <c r="DY119" s="892"/>
      <c r="DZ119" s="893"/>
    </row>
    <row r="120" spans="1:130" s="246" customFormat="1" ht="26.25" customHeight="1">
      <c r="A120" s="860"/>
      <c r="B120" s="861"/>
      <c r="C120" s="864" t="s">
        <v>440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177</v>
      </c>
      <c r="AB120" s="820"/>
      <c r="AC120" s="820"/>
      <c r="AD120" s="820"/>
      <c r="AE120" s="821"/>
      <c r="AF120" s="822" t="s">
        <v>177</v>
      </c>
      <c r="AG120" s="820"/>
      <c r="AH120" s="820"/>
      <c r="AI120" s="820"/>
      <c r="AJ120" s="821"/>
      <c r="AK120" s="822" t="s">
        <v>177</v>
      </c>
      <c r="AL120" s="820"/>
      <c r="AM120" s="820"/>
      <c r="AN120" s="820"/>
      <c r="AO120" s="821"/>
      <c r="AP120" s="867" t="s">
        <v>177</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2336002</v>
      </c>
      <c r="BR120" s="885"/>
      <c r="BS120" s="885"/>
      <c r="BT120" s="885"/>
      <c r="BU120" s="885"/>
      <c r="BV120" s="885">
        <v>2795979</v>
      </c>
      <c r="BW120" s="885"/>
      <c r="BX120" s="885"/>
      <c r="BY120" s="885"/>
      <c r="BZ120" s="885"/>
      <c r="CA120" s="885">
        <v>3246237</v>
      </c>
      <c r="CB120" s="885"/>
      <c r="CC120" s="885"/>
      <c r="CD120" s="885"/>
      <c r="CE120" s="885"/>
      <c r="CF120" s="909">
        <v>34.700000000000003</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v>3450357</v>
      </c>
      <c r="DH120" s="885"/>
      <c r="DI120" s="885"/>
      <c r="DJ120" s="885"/>
      <c r="DK120" s="885"/>
      <c r="DL120" s="885">
        <v>3304002</v>
      </c>
      <c r="DM120" s="885"/>
      <c r="DN120" s="885"/>
      <c r="DO120" s="885"/>
      <c r="DP120" s="885"/>
      <c r="DQ120" s="885">
        <v>3230535</v>
      </c>
      <c r="DR120" s="885"/>
      <c r="DS120" s="885"/>
      <c r="DT120" s="885"/>
      <c r="DU120" s="885"/>
      <c r="DV120" s="886">
        <v>34.6</v>
      </c>
      <c r="DW120" s="886"/>
      <c r="DX120" s="886"/>
      <c r="DY120" s="886"/>
      <c r="DZ120" s="887"/>
    </row>
    <row r="121" spans="1:130" s="246" customFormat="1" ht="26.25" customHeight="1">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177</v>
      </c>
      <c r="AB121" s="820"/>
      <c r="AC121" s="820"/>
      <c r="AD121" s="820"/>
      <c r="AE121" s="821"/>
      <c r="AF121" s="822" t="s">
        <v>177</v>
      </c>
      <c r="AG121" s="820"/>
      <c r="AH121" s="820"/>
      <c r="AI121" s="820"/>
      <c r="AJ121" s="821"/>
      <c r="AK121" s="822" t="s">
        <v>177</v>
      </c>
      <c r="AL121" s="820"/>
      <c r="AM121" s="820"/>
      <c r="AN121" s="820"/>
      <c r="AO121" s="821"/>
      <c r="AP121" s="867" t="s">
        <v>177</v>
      </c>
      <c r="AQ121" s="868"/>
      <c r="AR121" s="868"/>
      <c r="AS121" s="868"/>
      <c r="AT121" s="869"/>
      <c r="AU121" s="929"/>
      <c r="AV121" s="930"/>
      <c r="AW121" s="930"/>
      <c r="AX121" s="930"/>
      <c r="AY121" s="931"/>
      <c r="AZ121" s="855" t="s">
        <v>469</v>
      </c>
      <c r="BA121" s="790"/>
      <c r="BB121" s="790"/>
      <c r="BC121" s="790"/>
      <c r="BD121" s="790"/>
      <c r="BE121" s="790"/>
      <c r="BF121" s="790"/>
      <c r="BG121" s="790"/>
      <c r="BH121" s="790"/>
      <c r="BI121" s="790"/>
      <c r="BJ121" s="790"/>
      <c r="BK121" s="790"/>
      <c r="BL121" s="790"/>
      <c r="BM121" s="790"/>
      <c r="BN121" s="790"/>
      <c r="BO121" s="790"/>
      <c r="BP121" s="791"/>
      <c r="BQ121" s="856" t="s">
        <v>177</v>
      </c>
      <c r="BR121" s="857"/>
      <c r="BS121" s="857"/>
      <c r="BT121" s="857"/>
      <c r="BU121" s="857"/>
      <c r="BV121" s="857" t="s">
        <v>177</v>
      </c>
      <c r="BW121" s="857"/>
      <c r="BX121" s="857"/>
      <c r="BY121" s="857"/>
      <c r="BZ121" s="857"/>
      <c r="CA121" s="857" t="s">
        <v>177</v>
      </c>
      <c r="CB121" s="857"/>
      <c r="CC121" s="857"/>
      <c r="CD121" s="857"/>
      <c r="CE121" s="857"/>
      <c r="CF121" s="918" t="s">
        <v>177</v>
      </c>
      <c r="CG121" s="919"/>
      <c r="CH121" s="919"/>
      <c r="CI121" s="919"/>
      <c r="CJ121" s="919"/>
      <c r="CK121" s="912"/>
      <c r="CL121" s="898"/>
      <c r="CM121" s="898"/>
      <c r="CN121" s="898"/>
      <c r="CO121" s="899"/>
      <c r="CP121" s="878" t="s">
        <v>407</v>
      </c>
      <c r="CQ121" s="879"/>
      <c r="CR121" s="879"/>
      <c r="CS121" s="879"/>
      <c r="CT121" s="879"/>
      <c r="CU121" s="879"/>
      <c r="CV121" s="879"/>
      <c r="CW121" s="879"/>
      <c r="CX121" s="879"/>
      <c r="CY121" s="879"/>
      <c r="CZ121" s="879"/>
      <c r="DA121" s="879"/>
      <c r="DB121" s="879"/>
      <c r="DC121" s="879"/>
      <c r="DD121" s="879"/>
      <c r="DE121" s="879"/>
      <c r="DF121" s="880"/>
      <c r="DG121" s="856">
        <v>203967</v>
      </c>
      <c r="DH121" s="857"/>
      <c r="DI121" s="857"/>
      <c r="DJ121" s="857"/>
      <c r="DK121" s="857"/>
      <c r="DL121" s="857">
        <v>166558</v>
      </c>
      <c r="DM121" s="857"/>
      <c r="DN121" s="857"/>
      <c r="DO121" s="857"/>
      <c r="DP121" s="857"/>
      <c r="DQ121" s="857">
        <v>247060</v>
      </c>
      <c r="DR121" s="857"/>
      <c r="DS121" s="857"/>
      <c r="DT121" s="857"/>
      <c r="DU121" s="857"/>
      <c r="DV121" s="834">
        <v>2.6</v>
      </c>
      <c r="DW121" s="834"/>
      <c r="DX121" s="834"/>
      <c r="DY121" s="834"/>
      <c r="DZ121" s="835"/>
    </row>
    <row r="122" spans="1:130" s="246" customFormat="1" ht="26.25" customHeight="1">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177</v>
      </c>
      <c r="AB122" s="820"/>
      <c r="AC122" s="820"/>
      <c r="AD122" s="820"/>
      <c r="AE122" s="821"/>
      <c r="AF122" s="822" t="s">
        <v>177</v>
      </c>
      <c r="AG122" s="820"/>
      <c r="AH122" s="820"/>
      <c r="AI122" s="820"/>
      <c r="AJ122" s="821"/>
      <c r="AK122" s="822" t="s">
        <v>177</v>
      </c>
      <c r="AL122" s="820"/>
      <c r="AM122" s="820"/>
      <c r="AN122" s="820"/>
      <c r="AO122" s="821"/>
      <c r="AP122" s="867" t="s">
        <v>177</v>
      </c>
      <c r="AQ122" s="868"/>
      <c r="AR122" s="868"/>
      <c r="AS122" s="868"/>
      <c r="AT122" s="869"/>
      <c r="AU122" s="929"/>
      <c r="AV122" s="930"/>
      <c r="AW122" s="930"/>
      <c r="AX122" s="930"/>
      <c r="AY122" s="931"/>
      <c r="AZ122" s="922" t="s">
        <v>470</v>
      </c>
      <c r="BA122" s="923"/>
      <c r="BB122" s="923"/>
      <c r="BC122" s="923"/>
      <c r="BD122" s="923"/>
      <c r="BE122" s="923"/>
      <c r="BF122" s="923"/>
      <c r="BG122" s="923"/>
      <c r="BH122" s="923"/>
      <c r="BI122" s="923"/>
      <c r="BJ122" s="923"/>
      <c r="BK122" s="923"/>
      <c r="BL122" s="923"/>
      <c r="BM122" s="923"/>
      <c r="BN122" s="923"/>
      <c r="BO122" s="923"/>
      <c r="BP122" s="924"/>
      <c r="BQ122" s="925">
        <v>14672238</v>
      </c>
      <c r="BR122" s="888"/>
      <c r="BS122" s="888"/>
      <c r="BT122" s="888"/>
      <c r="BU122" s="888"/>
      <c r="BV122" s="888">
        <v>14430868</v>
      </c>
      <c r="BW122" s="888"/>
      <c r="BX122" s="888"/>
      <c r="BY122" s="888"/>
      <c r="BZ122" s="888"/>
      <c r="CA122" s="888">
        <v>14767257</v>
      </c>
      <c r="CB122" s="888"/>
      <c r="CC122" s="888"/>
      <c r="CD122" s="888"/>
      <c r="CE122" s="888"/>
      <c r="CF122" s="889">
        <v>158</v>
      </c>
      <c r="CG122" s="890"/>
      <c r="CH122" s="890"/>
      <c r="CI122" s="890"/>
      <c r="CJ122" s="890"/>
      <c r="CK122" s="912"/>
      <c r="CL122" s="898"/>
      <c r="CM122" s="898"/>
      <c r="CN122" s="898"/>
      <c r="CO122" s="899"/>
      <c r="CP122" s="878" t="s">
        <v>406</v>
      </c>
      <c r="CQ122" s="879"/>
      <c r="CR122" s="879"/>
      <c r="CS122" s="879"/>
      <c r="CT122" s="879"/>
      <c r="CU122" s="879"/>
      <c r="CV122" s="879"/>
      <c r="CW122" s="879"/>
      <c r="CX122" s="879"/>
      <c r="CY122" s="879"/>
      <c r="CZ122" s="879"/>
      <c r="DA122" s="879"/>
      <c r="DB122" s="879"/>
      <c r="DC122" s="879"/>
      <c r="DD122" s="879"/>
      <c r="DE122" s="879"/>
      <c r="DF122" s="880"/>
      <c r="DG122" s="856" t="s">
        <v>177</v>
      </c>
      <c r="DH122" s="857"/>
      <c r="DI122" s="857"/>
      <c r="DJ122" s="857"/>
      <c r="DK122" s="857"/>
      <c r="DL122" s="857" t="s">
        <v>177</v>
      </c>
      <c r="DM122" s="857"/>
      <c r="DN122" s="857"/>
      <c r="DO122" s="857"/>
      <c r="DP122" s="857"/>
      <c r="DQ122" s="857" t="s">
        <v>177</v>
      </c>
      <c r="DR122" s="857"/>
      <c r="DS122" s="857"/>
      <c r="DT122" s="857"/>
      <c r="DU122" s="857"/>
      <c r="DV122" s="834" t="s">
        <v>177</v>
      </c>
      <c r="DW122" s="834"/>
      <c r="DX122" s="834"/>
      <c r="DY122" s="834"/>
      <c r="DZ122" s="835"/>
    </row>
    <row r="123" spans="1:130" s="246" customFormat="1" ht="26.25" customHeight="1">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177</v>
      </c>
      <c r="AB123" s="820"/>
      <c r="AC123" s="820"/>
      <c r="AD123" s="820"/>
      <c r="AE123" s="821"/>
      <c r="AF123" s="822" t="s">
        <v>177</v>
      </c>
      <c r="AG123" s="820"/>
      <c r="AH123" s="820"/>
      <c r="AI123" s="820"/>
      <c r="AJ123" s="821"/>
      <c r="AK123" s="822" t="s">
        <v>177</v>
      </c>
      <c r="AL123" s="820"/>
      <c r="AM123" s="820"/>
      <c r="AN123" s="820"/>
      <c r="AO123" s="821"/>
      <c r="AP123" s="867" t="s">
        <v>177</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471</v>
      </c>
      <c r="BP123" s="921"/>
      <c r="BQ123" s="875">
        <v>17008240</v>
      </c>
      <c r="BR123" s="876"/>
      <c r="BS123" s="876"/>
      <c r="BT123" s="876"/>
      <c r="BU123" s="876"/>
      <c r="BV123" s="876">
        <v>17226847</v>
      </c>
      <c r="BW123" s="876"/>
      <c r="BX123" s="876"/>
      <c r="BY123" s="876"/>
      <c r="BZ123" s="876"/>
      <c r="CA123" s="876">
        <v>18013494</v>
      </c>
      <c r="CB123" s="876"/>
      <c r="CC123" s="876"/>
      <c r="CD123" s="876"/>
      <c r="CE123" s="876"/>
      <c r="CF123" s="786"/>
      <c r="CG123" s="787"/>
      <c r="CH123" s="787"/>
      <c r="CI123" s="787"/>
      <c r="CJ123" s="877"/>
      <c r="CK123" s="912"/>
      <c r="CL123" s="898"/>
      <c r="CM123" s="898"/>
      <c r="CN123" s="898"/>
      <c r="CO123" s="899"/>
      <c r="CP123" s="878" t="s">
        <v>472</v>
      </c>
      <c r="CQ123" s="879"/>
      <c r="CR123" s="879"/>
      <c r="CS123" s="879"/>
      <c r="CT123" s="879"/>
      <c r="CU123" s="879"/>
      <c r="CV123" s="879"/>
      <c r="CW123" s="879"/>
      <c r="CX123" s="879"/>
      <c r="CY123" s="879"/>
      <c r="CZ123" s="879"/>
      <c r="DA123" s="879"/>
      <c r="DB123" s="879"/>
      <c r="DC123" s="879"/>
      <c r="DD123" s="879"/>
      <c r="DE123" s="879"/>
      <c r="DF123" s="880"/>
      <c r="DG123" s="819" t="s">
        <v>177</v>
      </c>
      <c r="DH123" s="820"/>
      <c r="DI123" s="820"/>
      <c r="DJ123" s="820"/>
      <c r="DK123" s="821"/>
      <c r="DL123" s="822" t="s">
        <v>177</v>
      </c>
      <c r="DM123" s="820"/>
      <c r="DN123" s="820"/>
      <c r="DO123" s="820"/>
      <c r="DP123" s="821"/>
      <c r="DQ123" s="822" t="s">
        <v>177</v>
      </c>
      <c r="DR123" s="820"/>
      <c r="DS123" s="820"/>
      <c r="DT123" s="820"/>
      <c r="DU123" s="821"/>
      <c r="DV123" s="867" t="s">
        <v>177</v>
      </c>
      <c r="DW123" s="868"/>
      <c r="DX123" s="868"/>
      <c r="DY123" s="868"/>
      <c r="DZ123" s="869"/>
    </row>
    <row r="124" spans="1:130" s="246" customFormat="1" ht="26.25" customHeight="1" thickBot="1">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177</v>
      </c>
      <c r="AB124" s="820"/>
      <c r="AC124" s="820"/>
      <c r="AD124" s="820"/>
      <c r="AE124" s="821"/>
      <c r="AF124" s="822" t="s">
        <v>177</v>
      </c>
      <c r="AG124" s="820"/>
      <c r="AH124" s="820"/>
      <c r="AI124" s="820"/>
      <c r="AJ124" s="821"/>
      <c r="AK124" s="822" t="s">
        <v>177</v>
      </c>
      <c r="AL124" s="820"/>
      <c r="AM124" s="820"/>
      <c r="AN124" s="820"/>
      <c r="AO124" s="821"/>
      <c r="AP124" s="867" t="s">
        <v>177</v>
      </c>
      <c r="AQ124" s="868"/>
      <c r="AR124" s="868"/>
      <c r="AS124" s="868"/>
      <c r="AT124" s="869"/>
      <c r="AU124" s="870" t="s">
        <v>473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71.8</v>
      </c>
      <c r="BR124" s="874"/>
      <c r="BS124" s="874"/>
      <c r="BT124" s="874"/>
      <c r="BU124" s="874"/>
      <c r="BV124" s="874">
        <v>66.8</v>
      </c>
      <c r="BW124" s="874"/>
      <c r="BX124" s="874"/>
      <c r="BY124" s="874"/>
      <c r="BZ124" s="874"/>
      <c r="CA124" s="874">
        <v>59.8</v>
      </c>
      <c r="CB124" s="874"/>
      <c r="CC124" s="874"/>
      <c r="CD124" s="874"/>
      <c r="CE124" s="874"/>
      <c r="CF124" s="764"/>
      <c r="CG124" s="765"/>
      <c r="CH124" s="765"/>
      <c r="CI124" s="765"/>
      <c r="CJ124" s="905"/>
      <c r="CK124" s="913"/>
      <c r="CL124" s="913"/>
      <c r="CM124" s="913"/>
      <c r="CN124" s="913"/>
      <c r="CO124" s="914"/>
      <c r="CP124" s="878" t="s">
        <v>474</v>
      </c>
      <c r="CQ124" s="879"/>
      <c r="CR124" s="879"/>
      <c r="CS124" s="879"/>
      <c r="CT124" s="879"/>
      <c r="CU124" s="879"/>
      <c r="CV124" s="879"/>
      <c r="CW124" s="879"/>
      <c r="CX124" s="879"/>
      <c r="CY124" s="879"/>
      <c r="CZ124" s="879"/>
      <c r="DA124" s="879"/>
      <c r="DB124" s="879"/>
      <c r="DC124" s="879"/>
      <c r="DD124" s="879"/>
      <c r="DE124" s="879"/>
      <c r="DF124" s="880"/>
      <c r="DG124" s="802">
        <v>433730</v>
      </c>
      <c r="DH124" s="803"/>
      <c r="DI124" s="803"/>
      <c r="DJ124" s="803"/>
      <c r="DK124" s="804"/>
      <c r="DL124" s="805">
        <v>460790</v>
      </c>
      <c r="DM124" s="803"/>
      <c r="DN124" s="803"/>
      <c r="DO124" s="803"/>
      <c r="DP124" s="804"/>
      <c r="DQ124" s="805" t="s">
        <v>177</v>
      </c>
      <c r="DR124" s="803"/>
      <c r="DS124" s="803"/>
      <c r="DT124" s="803"/>
      <c r="DU124" s="804"/>
      <c r="DV124" s="891" t="s">
        <v>177</v>
      </c>
      <c r="DW124" s="892"/>
      <c r="DX124" s="892"/>
      <c r="DY124" s="892"/>
      <c r="DZ124" s="893"/>
    </row>
    <row r="125" spans="1:130" s="246" customFormat="1" ht="26.25" customHeight="1">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177</v>
      </c>
      <c r="AB125" s="820"/>
      <c r="AC125" s="820"/>
      <c r="AD125" s="820"/>
      <c r="AE125" s="821"/>
      <c r="AF125" s="822" t="s">
        <v>475</v>
      </c>
      <c r="AG125" s="820"/>
      <c r="AH125" s="820"/>
      <c r="AI125" s="820"/>
      <c r="AJ125" s="821"/>
      <c r="AK125" s="822" t="s">
        <v>177</v>
      </c>
      <c r="AL125" s="820"/>
      <c r="AM125" s="820"/>
      <c r="AN125" s="820"/>
      <c r="AO125" s="821"/>
      <c r="AP125" s="867" t="s">
        <v>177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476</v>
      </c>
      <c r="CL125" s="895"/>
      <c r="CM125" s="895"/>
      <c r="CN125" s="895"/>
      <c r="CO125" s="896"/>
      <c r="CP125" s="903" t="s">
        <v>477</v>
      </c>
      <c r="CQ125" s="848"/>
      <c r="CR125" s="848"/>
      <c r="CS125" s="848"/>
      <c r="CT125" s="848"/>
      <c r="CU125" s="848"/>
      <c r="CV125" s="848"/>
      <c r="CW125" s="848"/>
      <c r="CX125" s="848"/>
      <c r="CY125" s="848"/>
      <c r="CZ125" s="848"/>
      <c r="DA125" s="848"/>
      <c r="DB125" s="848"/>
      <c r="DC125" s="848"/>
      <c r="DD125" s="848"/>
      <c r="DE125" s="848"/>
      <c r="DF125" s="849"/>
      <c r="DG125" s="904" t="s">
        <v>438</v>
      </c>
      <c r="DH125" s="885"/>
      <c r="DI125" s="885"/>
      <c r="DJ125" s="885"/>
      <c r="DK125" s="885"/>
      <c r="DL125" s="885" t="s">
        <v>177</v>
      </c>
      <c r="DM125" s="885"/>
      <c r="DN125" s="885"/>
      <c r="DO125" s="885"/>
      <c r="DP125" s="885"/>
      <c r="DQ125" s="885" t="s">
        <v>475</v>
      </c>
      <c r="DR125" s="885"/>
      <c r="DS125" s="885"/>
      <c r="DT125" s="885"/>
      <c r="DU125" s="885"/>
      <c r="DV125" s="886" t="s">
        <v>177</v>
      </c>
      <c r="DW125" s="886"/>
      <c r="DX125" s="886"/>
      <c r="DY125" s="886"/>
      <c r="DZ125" s="887"/>
    </row>
    <row r="126" spans="1:130" s="246" customFormat="1" ht="26.25" customHeight="1" thickBot="1">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177</v>
      </c>
      <c r="AB126" s="820"/>
      <c r="AC126" s="820"/>
      <c r="AD126" s="820"/>
      <c r="AE126" s="821"/>
      <c r="AF126" s="822" t="s">
        <v>177</v>
      </c>
      <c r="AG126" s="820"/>
      <c r="AH126" s="820"/>
      <c r="AI126" s="820"/>
      <c r="AJ126" s="821"/>
      <c r="AK126" s="822" t="s">
        <v>438</v>
      </c>
      <c r="AL126" s="820"/>
      <c r="AM126" s="820"/>
      <c r="AN126" s="820"/>
      <c r="AO126" s="821"/>
      <c r="AP126" s="867" t="s">
        <v>177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t="s">
        <v>177</v>
      </c>
      <c r="DH126" s="857"/>
      <c r="DI126" s="857"/>
      <c r="DJ126" s="857"/>
      <c r="DK126" s="857"/>
      <c r="DL126" s="857" t="s">
        <v>177</v>
      </c>
      <c r="DM126" s="857"/>
      <c r="DN126" s="857"/>
      <c r="DO126" s="857"/>
      <c r="DP126" s="857"/>
      <c r="DQ126" s="857" t="s">
        <v>438</v>
      </c>
      <c r="DR126" s="857"/>
      <c r="DS126" s="857"/>
      <c r="DT126" s="857"/>
      <c r="DU126" s="857"/>
      <c r="DV126" s="834" t="s">
        <v>438</v>
      </c>
      <c r="DW126" s="834"/>
      <c r="DX126" s="834"/>
      <c r="DY126" s="834"/>
      <c r="DZ126" s="835"/>
    </row>
    <row r="127" spans="1:130" s="246" customFormat="1" ht="26.25" customHeight="1">
      <c r="A127" s="862"/>
      <c r="B127" s="863"/>
      <c r="C127" s="881" t="s">
        <v>479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177</v>
      </c>
      <c r="AB127" s="820"/>
      <c r="AC127" s="820"/>
      <c r="AD127" s="820"/>
      <c r="AE127" s="821"/>
      <c r="AF127" s="822" t="s">
        <v>268</v>
      </c>
      <c r="AG127" s="820"/>
      <c r="AH127" s="820"/>
      <c r="AI127" s="820"/>
      <c r="AJ127" s="821"/>
      <c r="AK127" s="822" t="s">
        <v>177</v>
      </c>
      <c r="AL127" s="820"/>
      <c r="AM127" s="820"/>
      <c r="AN127" s="820"/>
      <c r="AO127" s="821"/>
      <c r="AP127" s="867" t="s">
        <v>177</v>
      </c>
      <c r="AQ127" s="868"/>
      <c r="AR127" s="868"/>
      <c r="AS127" s="868"/>
      <c r="AT127" s="869"/>
      <c r="AU127" s="282"/>
      <c r="AV127" s="282"/>
      <c r="AW127" s="282"/>
      <c r="AX127" s="884" t="s">
        <v>480</v>
      </c>
      <c r="AY127" s="852"/>
      <c r="AZ127" s="852"/>
      <c r="BA127" s="852"/>
      <c r="BB127" s="852"/>
      <c r="BC127" s="852"/>
      <c r="BD127" s="852"/>
      <c r="BE127" s="853"/>
      <c r="BF127" s="851" t="s">
        <v>481</v>
      </c>
      <c r="BG127" s="852"/>
      <c r="BH127" s="852"/>
      <c r="BI127" s="852"/>
      <c r="BJ127" s="852"/>
      <c r="BK127" s="852"/>
      <c r="BL127" s="853"/>
      <c r="BM127" s="851" t="s">
        <v>482</v>
      </c>
      <c r="BN127" s="852"/>
      <c r="BO127" s="852"/>
      <c r="BP127" s="852"/>
      <c r="BQ127" s="852"/>
      <c r="BR127" s="852"/>
      <c r="BS127" s="853"/>
      <c r="BT127" s="851" t="s">
        <v>483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484</v>
      </c>
      <c r="CQ127" s="790"/>
      <c r="CR127" s="790"/>
      <c r="CS127" s="790"/>
      <c r="CT127" s="790"/>
      <c r="CU127" s="790"/>
      <c r="CV127" s="790"/>
      <c r="CW127" s="790"/>
      <c r="CX127" s="790"/>
      <c r="CY127" s="790"/>
      <c r="CZ127" s="790"/>
      <c r="DA127" s="790"/>
      <c r="DB127" s="790"/>
      <c r="DC127" s="790"/>
      <c r="DD127" s="790"/>
      <c r="DE127" s="790"/>
      <c r="DF127" s="791"/>
      <c r="DG127" s="856" t="s">
        <v>268</v>
      </c>
      <c r="DH127" s="857"/>
      <c r="DI127" s="857"/>
      <c r="DJ127" s="857"/>
      <c r="DK127" s="857"/>
      <c r="DL127" s="857" t="s">
        <v>438</v>
      </c>
      <c r="DM127" s="857"/>
      <c r="DN127" s="857"/>
      <c r="DO127" s="857"/>
      <c r="DP127" s="857"/>
      <c r="DQ127" s="857" t="s">
        <v>268</v>
      </c>
      <c r="DR127" s="857"/>
      <c r="DS127" s="857"/>
      <c r="DT127" s="857"/>
      <c r="DU127" s="857"/>
      <c r="DV127" s="834" t="s">
        <v>438</v>
      </c>
      <c r="DW127" s="834"/>
      <c r="DX127" s="834"/>
      <c r="DY127" s="834"/>
      <c r="DZ127" s="835"/>
    </row>
    <row r="128" spans="1:130" s="246" customFormat="1" ht="26.25" customHeight="1" thickBot="1">
      <c r="A128" s="836" t="s">
        <v>485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486</v>
      </c>
      <c r="X128" s="838"/>
      <c r="Y128" s="838"/>
      <c r="Z128" s="839"/>
      <c r="AA128" s="840" t="s">
        <v>438</v>
      </c>
      <c r="AB128" s="841"/>
      <c r="AC128" s="841"/>
      <c r="AD128" s="841"/>
      <c r="AE128" s="842"/>
      <c r="AF128" s="843" t="s">
        <v>177</v>
      </c>
      <c r="AG128" s="841"/>
      <c r="AH128" s="841"/>
      <c r="AI128" s="841"/>
      <c r="AJ128" s="842"/>
      <c r="AK128" s="843" t="s">
        <v>177</v>
      </c>
      <c r="AL128" s="841"/>
      <c r="AM128" s="841"/>
      <c r="AN128" s="841"/>
      <c r="AO128" s="842"/>
      <c r="AP128" s="844"/>
      <c r="AQ128" s="845"/>
      <c r="AR128" s="845"/>
      <c r="AS128" s="845"/>
      <c r="AT128" s="846"/>
      <c r="AU128" s="282"/>
      <c r="AV128" s="282"/>
      <c r="AW128" s="282"/>
      <c r="AX128" s="847" t="s">
        <v>487</v>
      </c>
      <c r="AY128" s="848"/>
      <c r="AZ128" s="848"/>
      <c r="BA128" s="848"/>
      <c r="BB128" s="848"/>
      <c r="BC128" s="848"/>
      <c r="BD128" s="848"/>
      <c r="BE128" s="849"/>
      <c r="BF128" s="826" t="s">
        <v>177</v>
      </c>
      <c r="BG128" s="827"/>
      <c r="BH128" s="827"/>
      <c r="BI128" s="827"/>
      <c r="BJ128" s="827"/>
      <c r="BK128" s="827"/>
      <c r="BL128" s="850"/>
      <c r="BM128" s="826">
        <v>13.24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488</v>
      </c>
      <c r="CQ128" s="768"/>
      <c r="CR128" s="768"/>
      <c r="CS128" s="768"/>
      <c r="CT128" s="768"/>
      <c r="CU128" s="768"/>
      <c r="CV128" s="768"/>
      <c r="CW128" s="768"/>
      <c r="CX128" s="768"/>
      <c r="CY128" s="768"/>
      <c r="CZ128" s="768"/>
      <c r="DA128" s="768"/>
      <c r="DB128" s="768"/>
      <c r="DC128" s="768"/>
      <c r="DD128" s="768"/>
      <c r="DE128" s="768"/>
      <c r="DF128" s="769"/>
      <c r="DG128" s="830" t="s">
        <v>177</v>
      </c>
      <c r="DH128" s="831"/>
      <c r="DI128" s="831"/>
      <c r="DJ128" s="831"/>
      <c r="DK128" s="831"/>
      <c r="DL128" s="831" t="s">
        <v>177</v>
      </c>
      <c r="DM128" s="831"/>
      <c r="DN128" s="831"/>
      <c r="DO128" s="831"/>
      <c r="DP128" s="831"/>
      <c r="DQ128" s="831" t="s">
        <v>177</v>
      </c>
      <c r="DR128" s="831"/>
      <c r="DS128" s="831"/>
      <c r="DT128" s="831"/>
      <c r="DU128" s="831"/>
      <c r="DV128" s="832" t="s">
        <v>177</v>
      </c>
      <c r="DW128" s="832"/>
      <c r="DX128" s="832"/>
      <c r="DY128" s="832"/>
      <c r="DZ128" s="833"/>
    </row>
    <row r="129" spans="1:131" s="246" customFormat="1" ht="26.25" customHeight="1">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489</v>
      </c>
      <c r="X129" s="817"/>
      <c r="Y129" s="817"/>
      <c r="Z129" s="818"/>
      <c r="AA129" s="819">
        <v>10331858</v>
      </c>
      <c r="AB129" s="820"/>
      <c r="AC129" s="820"/>
      <c r="AD129" s="820"/>
      <c r="AE129" s="821"/>
      <c r="AF129" s="822">
        <v>10545605</v>
      </c>
      <c r="AG129" s="820"/>
      <c r="AH129" s="820"/>
      <c r="AI129" s="820"/>
      <c r="AJ129" s="821"/>
      <c r="AK129" s="822">
        <v>10560957</v>
      </c>
      <c r="AL129" s="820"/>
      <c r="AM129" s="820"/>
      <c r="AN129" s="820"/>
      <c r="AO129" s="821"/>
      <c r="AP129" s="823"/>
      <c r="AQ129" s="824"/>
      <c r="AR129" s="824"/>
      <c r="AS129" s="824"/>
      <c r="AT129" s="825"/>
      <c r="AU129" s="284"/>
      <c r="AV129" s="284"/>
      <c r="AW129" s="284"/>
      <c r="AX129" s="789" t="s">
        <v>490</v>
      </c>
      <c r="AY129" s="790"/>
      <c r="AZ129" s="790"/>
      <c r="BA129" s="790"/>
      <c r="BB129" s="790"/>
      <c r="BC129" s="790"/>
      <c r="BD129" s="790"/>
      <c r="BE129" s="791"/>
      <c r="BF129" s="809" t="s">
        <v>438</v>
      </c>
      <c r="BG129" s="810"/>
      <c r="BH129" s="810"/>
      <c r="BI129" s="810"/>
      <c r="BJ129" s="810"/>
      <c r="BK129" s="810"/>
      <c r="BL129" s="811"/>
      <c r="BM129" s="809">
        <v>18.239999999999998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492</v>
      </c>
      <c r="X130" s="817"/>
      <c r="Y130" s="817"/>
      <c r="Z130" s="818"/>
      <c r="AA130" s="819">
        <v>1313526</v>
      </c>
      <c r="AB130" s="820"/>
      <c r="AC130" s="820"/>
      <c r="AD130" s="820"/>
      <c r="AE130" s="821"/>
      <c r="AF130" s="822">
        <v>1305590</v>
      </c>
      <c r="AG130" s="820"/>
      <c r="AH130" s="820"/>
      <c r="AI130" s="820"/>
      <c r="AJ130" s="821"/>
      <c r="AK130" s="822">
        <v>1212073</v>
      </c>
      <c r="AL130" s="820"/>
      <c r="AM130" s="820"/>
      <c r="AN130" s="820"/>
      <c r="AO130" s="821"/>
      <c r="AP130" s="823"/>
      <c r="AQ130" s="824"/>
      <c r="AR130" s="824"/>
      <c r="AS130" s="824"/>
      <c r="AT130" s="825"/>
      <c r="AU130" s="284"/>
      <c r="AV130" s="284"/>
      <c r="AW130" s="284"/>
      <c r="AX130" s="789" t="s">
        <v>493</v>
      </c>
      <c r="AY130" s="790"/>
      <c r="AZ130" s="790"/>
      <c r="BA130" s="790"/>
      <c r="BB130" s="790"/>
      <c r="BC130" s="790"/>
      <c r="BD130" s="790"/>
      <c r="BE130" s="791"/>
      <c r="BF130" s="792">
        <v>6.8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494</v>
      </c>
      <c r="X131" s="800"/>
      <c r="Y131" s="800"/>
      <c r="Z131" s="801"/>
      <c r="AA131" s="802">
        <v>9018332</v>
      </c>
      <c r="AB131" s="803"/>
      <c r="AC131" s="803"/>
      <c r="AD131" s="803"/>
      <c r="AE131" s="804"/>
      <c r="AF131" s="805">
        <v>9240015</v>
      </c>
      <c r="AG131" s="803"/>
      <c r="AH131" s="803"/>
      <c r="AI131" s="803"/>
      <c r="AJ131" s="804"/>
      <c r="AK131" s="805">
        <v>9348884</v>
      </c>
      <c r="AL131" s="803"/>
      <c r="AM131" s="803"/>
      <c r="AN131" s="803"/>
      <c r="AO131" s="804"/>
      <c r="AP131" s="806"/>
      <c r="AQ131" s="807"/>
      <c r="AR131" s="807"/>
      <c r="AS131" s="807"/>
      <c r="AT131" s="808"/>
      <c r="AU131" s="284"/>
      <c r="AV131" s="284"/>
      <c r="AW131" s="284"/>
      <c r="AX131" s="767" t="s">
        <v>495</v>
      </c>
      <c r="AY131" s="768"/>
      <c r="AZ131" s="768"/>
      <c r="BA131" s="768"/>
      <c r="BB131" s="768"/>
      <c r="BC131" s="768"/>
      <c r="BD131" s="768"/>
      <c r="BE131" s="769"/>
      <c r="BF131" s="770">
        <v>59.8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497</v>
      </c>
      <c r="W132" s="780"/>
      <c r="X132" s="780"/>
      <c r="Y132" s="780"/>
      <c r="Z132" s="781"/>
      <c r="AA132" s="782">
        <v>8.517927705</v>
      </c>
      <c r="AB132" s="783"/>
      <c r="AC132" s="783"/>
      <c r="AD132" s="783"/>
      <c r="AE132" s="784"/>
      <c r="AF132" s="785">
        <v>5.7896767479999998</v>
      </c>
      <c r="AG132" s="783"/>
      <c r="AH132" s="783"/>
      <c r="AI132" s="783"/>
      <c r="AJ132" s="784"/>
      <c r="AK132" s="785">
        <v>6.220464389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498</v>
      </c>
      <c r="W133" s="759"/>
      <c r="X133" s="759"/>
      <c r="Y133" s="759"/>
      <c r="Z133" s="760"/>
      <c r="AA133" s="761">
        <v>7.5</v>
      </c>
      <c r="AB133" s="762"/>
      <c r="AC133" s="762"/>
      <c r="AD133" s="762"/>
      <c r="AE133" s="763"/>
      <c r="AF133" s="761">
        <v>7.2</v>
      </c>
      <c r="AG133" s="762"/>
      <c r="AH133" s="762"/>
      <c r="AI133" s="762"/>
      <c r="AJ133" s="763"/>
      <c r="AK133" s="761">
        <v>6.8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sd7C+GMKyA1SyIi2QpjFDZN5B9cspe3dWNJLPWyeXwj/1DjyXXpEpGVnSwTBqqolEki7ypDJZXwq/xKbxh0Qw==" saltValue="jMoKcOJanmD1+2Do4zgu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XdISTHk/5vMRYyw0/dlroDfENi7FscKvdf7piONAt2wA09B7w1E6IUmM6rAx9g9q13NwdXjpfYa9MR424l1D2A==" saltValue="UzIUlhm1bygyiz5RUDCH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7"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wUe0RodDE9zLbThEe+KovZJMj5LE4Bv5Pgb5zUylRFowEWw56v/3QV0v3LZ5lzMgSpVM+RmQFdQCNGpQXy3pg==" saltValue="m9HD3cRXmdqA3kPJZMoR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507</v>
      </c>
      <c r="AL9" s="1189"/>
      <c r="AM9" s="1189"/>
      <c r="AN9" s="1190"/>
      <c r="AO9" s="312">
        <v>2357606</v>
      </c>
      <c r="AP9" s="312">
        <v>42642</v>
      </c>
      <c r="AQ9" s="313">
        <v>57145</v>
      </c>
      <c r="AR9" s="314">
        <v>-25.4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508</v>
      </c>
      <c r="AL10" s="1189"/>
      <c r="AM10" s="1189"/>
      <c r="AN10" s="1190"/>
      <c r="AO10" s="315">
        <v>30635</v>
      </c>
      <c r="AP10" s="315">
        <v>554</v>
      </c>
      <c r="AQ10" s="316">
        <v>3801</v>
      </c>
      <c r="AR10" s="317">
        <v>-85.4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509</v>
      </c>
      <c r="AL11" s="1189"/>
      <c r="AM11" s="1189"/>
      <c r="AN11" s="1190"/>
      <c r="AO11" s="315">
        <v>461971</v>
      </c>
      <c r="AP11" s="315">
        <v>8356</v>
      </c>
      <c r="AQ11" s="316">
        <v>6723</v>
      </c>
      <c r="AR11" s="317">
        <v>24.3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510</v>
      </c>
      <c r="AL12" s="1189"/>
      <c r="AM12" s="1189"/>
      <c r="AN12" s="1190"/>
      <c r="AO12" s="315" t="s">
        <v>511</v>
      </c>
      <c r="AP12" s="315" t="s">
        <v>511</v>
      </c>
      <c r="AQ12" s="316">
        <v>959</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512</v>
      </c>
      <c r="AL13" s="1189"/>
      <c r="AM13" s="1189"/>
      <c r="AN13" s="1190"/>
      <c r="AO13" s="315" t="s">
        <v>511</v>
      </c>
      <c r="AP13" s="315" t="s">
        <v>511</v>
      </c>
      <c r="AQ13" s="316">
        <v>1</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513</v>
      </c>
      <c r="AL14" s="1189"/>
      <c r="AM14" s="1189"/>
      <c r="AN14" s="1190"/>
      <c r="AO14" s="315">
        <v>66037</v>
      </c>
      <c r="AP14" s="315">
        <v>1194</v>
      </c>
      <c r="AQ14" s="316">
        <v>2728</v>
      </c>
      <c r="AR14" s="317">
        <v>-56.2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514</v>
      </c>
      <c r="AL15" s="1189"/>
      <c r="AM15" s="1189"/>
      <c r="AN15" s="1190"/>
      <c r="AO15" s="315">
        <v>156782</v>
      </c>
      <c r="AP15" s="315">
        <v>2836</v>
      </c>
      <c r="AQ15" s="316">
        <v>1349</v>
      </c>
      <c r="AR15" s="317">
        <v>110.2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515</v>
      </c>
      <c r="AL16" s="1192"/>
      <c r="AM16" s="1192"/>
      <c r="AN16" s="1193"/>
      <c r="AO16" s="315">
        <v>-224724</v>
      </c>
      <c r="AP16" s="315">
        <v>-4065</v>
      </c>
      <c r="AQ16" s="316">
        <v>-4270</v>
      </c>
      <c r="AR16" s="317">
        <v>-4.8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2848307</v>
      </c>
      <c r="AP17" s="315">
        <v>51518</v>
      </c>
      <c r="AQ17" s="316">
        <v>68438</v>
      </c>
      <c r="AR17" s="317">
        <v>-24.7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520</v>
      </c>
      <c r="AL21" s="1186"/>
      <c r="AM21" s="1186"/>
      <c r="AN21" s="1187"/>
      <c r="AO21" s="327">
        <v>4.83</v>
      </c>
      <c r="AP21" s="328">
        <v>6.23</v>
      </c>
      <c r="AQ21" s="329">
        <v>-1.4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521</v>
      </c>
      <c r="AL22" s="1186"/>
      <c r="AM22" s="1186"/>
      <c r="AN22" s="1187"/>
      <c r="AO22" s="332">
        <v>97</v>
      </c>
      <c r="AP22" s="333">
        <v>98.5</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525</v>
      </c>
      <c r="AL32" s="1177"/>
      <c r="AM32" s="1177"/>
      <c r="AN32" s="1178"/>
      <c r="AO32" s="342">
        <v>1325622</v>
      </c>
      <c r="AP32" s="342">
        <v>23977</v>
      </c>
      <c r="AQ32" s="343">
        <v>33979</v>
      </c>
      <c r="AR32" s="344">
        <v>-29.4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526</v>
      </c>
      <c r="AL33" s="1177"/>
      <c r="AM33" s="1177"/>
      <c r="AN33" s="1178"/>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527</v>
      </c>
      <c r="AL34" s="1177"/>
      <c r="AM34" s="1177"/>
      <c r="AN34" s="1178"/>
      <c r="AO34" s="342" t="s">
        <v>511</v>
      </c>
      <c r="AP34" s="342" t="s">
        <v>511</v>
      </c>
      <c r="AQ34" s="343">
        <v>15</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528</v>
      </c>
      <c r="AL35" s="1177"/>
      <c r="AM35" s="1177"/>
      <c r="AN35" s="1178"/>
      <c r="AO35" s="342">
        <v>326368</v>
      </c>
      <c r="AP35" s="342">
        <v>5903</v>
      </c>
      <c r="AQ35" s="343">
        <v>9031</v>
      </c>
      <c r="AR35" s="344">
        <v>-34.6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529</v>
      </c>
      <c r="AL36" s="1177"/>
      <c r="AM36" s="1177"/>
      <c r="AN36" s="1178"/>
      <c r="AO36" s="342">
        <v>141627</v>
      </c>
      <c r="AP36" s="342">
        <v>2562</v>
      </c>
      <c r="AQ36" s="343">
        <v>1893</v>
      </c>
      <c r="AR36" s="344">
        <v>35.299999999999997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530</v>
      </c>
      <c r="AL37" s="1177"/>
      <c r="AM37" s="1177"/>
      <c r="AN37" s="1178"/>
      <c r="AO37" s="342" t="s">
        <v>511</v>
      </c>
      <c r="AP37" s="342" t="s">
        <v>511</v>
      </c>
      <c r="AQ37" s="343">
        <v>1352</v>
      </c>
      <c r="AR37" s="344" t="s">
        <v>511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531</v>
      </c>
      <c r="AL38" s="1180"/>
      <c r="AM38" s="1180"/>
      <c r="AN38" s="1181"/>
      <c r="AO38" s="345" t="s">
        <v>511</v>
      </c>
      <c r="AP38" s="345" t="s">
        <v>511</v>
      </c>
      <c r="AQ38" s="346">
        <v>1</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532</v>
      </c>
      <c r="AL39" s="1180"/>
      <c r="AM39" s="1180"/>
      <c r="AN39" s="1181"/>
      <c r="AO39" s="342" t="s">
        <v>511</v>
      </c>
      <c r="AP39" s="342" t="s">
        <v>511</v>
      </c>
      <c r="AQ39" s="343">
        <v>-6634</v>
      </c>
      <c r="AR39" s="344" t="s">
        <v>511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533</v>
      </c>
      <c r="AL40" s="1177"/>
      <c r="AM40" s="1177"/>
      <c r="AN40" s="1178"/>
      <c r="AO40" s="342">
        <v>-1212073</v>
      </c>
      <c r="AP40" s="342">
        <v>-21923</v>
      </c>
      <c r="AQ40" s="343">
        <v>-28305</v>
      </c>
      <c r="AR40" s="344">
        <v>-22.5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304</v>
      </c>
      <c r="AL41" s="1183"/>
      <c r="AM41" s="1183"/>
      <c r="AN41" s="1184"/>
      <c r="AO41" s="342">
        <v>581544</v>
      </c>
      <c r="AP41" s="342">
        <v>10518</v>
      </c>
      <c r="AQ41" s="343">
        <v>11332</v>
      </c>
      <c r="AR41" s="344">
        <v>-7.2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502</v>
      </c>
      <c r="AN49" s="1171" t="s">
        <v>537</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2457681</v>
      </c>
      <c r="AN51" s="364">
        <v>44541</v>
      </c>
      <c r="AO51" s="365">
        <v>-18.7</v>
      </c>
      <c r="AP51" s="366">
        <v>66255</v>
      </c>
      <c r="AQ51" s="367">
        <v>3.6</v>
      </c>
      <c r="AR51" s="368">
        <v>-22.3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1247159</v>
      </c>
      <c r="AN52" s="372">
        <v>22602</v>
      </c>
      <c r="AO52" s="373">
        <v>-13.9</v>
      </c>
      <c r="AP52" s="374">
        <v>31822</v>
      </c>
      <c r="AQ52" s="375">
        <v>8.8000000000000007</v>
      </c>
      <c r="AR52" s="376">
        <v>-22.7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2854382</v>
      </c>
      <c r="AN53" s="364">
        <v>51751</v>
      </c>
      <c r="AO53" s="365">
        <v>16.2</v>
      </c>
      <c r="AP53" s="366">
        <v>47278</v>
      </c>
      <c r="AQ53" s="367">
        <v>-28.6</v>
      </c>
      <c r="AR53" s="368">
        <v>44.8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814694</v>
      </c>
      <c r="AN54" s="372">
        <v>14771</v>
      </c>
      <c r="AO54" s="373">
        <v>-34.6</v>
      </c>
      <c r="AP54" s="374">
        <v>24096</v>
      </c>
      <c r="AQ54" s="375">
        <v>-24.3</v>
      </c>
      <c r="AR54" s="376">
        <v>-10.3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4142854</v>
      </c>
      <c r="AN55" s="364">
        <v>74989</v>
      </c>
      <c r="AO55" s="365">
        <v>44.9</v>
      </c>
      <c r="AP55" s="366">
        <v>44504</v>
      </c>
      <c r="AQ55" s="367">
        <v>-5.9</v>
      </c>
      <c r="AR55" s="368">
        <v>50.8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1070802</v>
      </c>
      <c r="AN56" s="372">
        <v>19382</v>
      </c>
      <c r="AO56" s="373">
        <v>31.2</v>
      </c>
      <c r="AP56" s="374">
        <v>25876</v>
      </c>
      <c r="AQ56" s="375">
        <v>7.4</v>
      </c>
      <c r="AR56" s="376">
        <v>23.8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1996287</v>
      </c>
      <c r="AN57" s="364">
        <v>36196</v>
      </c>
      <c r="AO57" s="365">
        <v>-51.7</v>
      </c>
      <c r="AP57" s="366">
        <v>47820</v>
      </c>
      <c r="AQ57" s="367">
        <v>7.5</v>
      </c>
      <c r="AR57" s="368">
        <v>-59.2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529218</v>
      </c>
      <c r="AN58" s="372">
        <v>9596</v>
      </c>
      <c r="AO58" s="373">
        <v>-50.5</v>
      </c>
      <c r="AP58" s="374">
        <v>25855</v>
      </c>
      <c r="AQ58" s="375">
        <v>-0.1</v>
      </c>
      <c r="AR58" s="376">
        <v>-50.4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4112153</v>
      </c>
      <c r="AN59" s="364">
        <v>74377</v>
      </c>
      <c r="AO59" s="365">
        <v>105.5</v>
      </c>
      <c r="AP59" s="366">
        <v>41934</v>
      </c>
      <c r="AQ59" s="367">
        <v>-12.3</v>
      </c>
      <c r="AR59" s="368">
        <v>117.8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1104234</v>
      </c>
      <c r="AN60" s="372">
        <v>19972</v>
      </c>
      <c r="AO60" s="373">
        <v>108.1</v>
      </c>
      <c r="AP60" s="374">
        <v>23352</v>
      </c>
      <c r="AQ60" s="375">
        <v>-9.6999999999999993</v>
      </c>
      <c r="AR60" s="376">
        <v>117.8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3112671</v>
      </c>
      <c r="AN61" s="379">
        <v>56371</v>
      </c>
      <c r="AO61" s="380">
        <v>19.2</v>
      </c>
      <c r="AP61" s="381">
        <v>49558</v>
      </c>
      <c r="AQ61" s="382">
        <v>-7.1</v>
      </c>
      <c r="AR61" s="368">
        <v>26.3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953221</v>
      </c>
      <c r="AN62" s="372">
        <v>17265</v>
      </c>
      <c r="AO62" s="373">
        <v>8.1</v>
      </c>
      <c r="AP62" s="374">
        <v>26200</v>
      </c>
      <c r="AQ62" s="375">
        <v>-3.6</v>
      </c>
      <c r="AR62" s="376">
        <v>11.7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TC0mjoBx6nGRR5tM5uBgdF8IiXzYxmeu6GycVq3XxfosI3oST5obBFDynvCqIZ9I5CZqIo3m6EHYDIiZqmex+g==" saltValue="mIPoKL4GZmhaMTMMm2xm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wGK/k3MJYnhXa3rhtKMed/gmAjAzQqMT5ujbD8Qdj9V+qx1ES45xpIedORDUO1QL1+xLqikToMOz/GPUAvlHw==" saltValue="tMA7ovo/q8QYKNfTZaRx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1"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1VhDpM8qkcWy0tL91LT1zjVPrIvoC34Ll/xEFf2NblDX/B8KzCGKMA5ZqStCJc/dEYkcggEld+tl44Dfg2Taw==" saltValue="LqOrGp5YcaDBMg8QWNZM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94" t="s">
        <v>3</v>
      </c>
      <c r="D47" s="1194"/>
      <c r="E47" s="1195"/>
      <c r="F47" s="11">
        <v>11.27</v>
      </c>
      <c r="G47" s="12">
        <v>11.16</v>
      </c>
      <c r="H47" s="12">
        <v>11.99</v>
      </c>
      <c r="I47" s="12">
        <v>12.05</v>
      </c>
      <c r="J47" s="13">
        <v>13.02</v>
      </c>
    </row>
    <row r="48" spans="2:10" ht="57.75" customHeight="1">
      <c r="B48" s="14"/>
      <c r="C48" s="1196" t="s">
        <v>4</v>
      </c>
      <c r="D48" s="1196"/>
      <c r="E48" s="1197"/>
      <c r="F48" s="15">
        <v>3.88</v>
      </c>
      <c r="G48" s="16">
        <v>3.33</v>
      </c>
      <c r="H48" s="16">
        <v>2.95</v>
      </c>
      <c r="I48" s="16">
        <v>2.75</v>
      </c>
      <c r="J48" s="17">
        <v>3.33</v>
      </c>
    </row>
    <row r="49" spans="2:10" ht="57.75" customHeight="1" thickBot="1">
      <c r="B49" s="18"/>
      <c r="C49" s="1198" t="s">
        <v>5</v>
      </c>
      <c r="D49" s="1198"/>
      <c r="E49" s="1199"/>
      <c r="F49" s="19" t="s">
        <v>558</v>
      </c>
      <c r="G49" s="20" t="s">
        <v>559</v>
      </c>
      <c r="H49" s="20">
        <v>0.45</v>
      </c>
      <c r="I49" s="20">
        <v>0.17</v>
      </c>
      <c r="J49" s="21">
        <v>1.57</v>
      </c>
    </row>
    <row r="50" spans="2:10" ht="13.5" customHeight="1"/>
    <row r="51" spans="2:10" ht="13.5" hidden="1" customHeight="1"/>
    <row r="52" spans="2:10" ht="13.5" hidden="1" customHeight="1"/>
    <row r="53" spans="2:10" ht="13.5" hidden="1" customHeight="1"/>
  </sheetData>
  <sheetProtection algorithmName="SHA-512" hashValue="h8KzPNSPNJPjZ+qA0e2mx4XYqWJ+m9jHpGucdjiLFdPQSo/LG36hQhT9sMpHJKBqw2JHOrvN6Y/EVKJ/NMTDOQ==" saltValue="EKIh6d1PY9t7QLg0YyeZ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2020-03-05T02:52:36Z</cp:lastPrinted>
  <dcterms:created xsi:type="dcterms:W3CDTF">2020-02-10T02:20:48Z</dcterms:created>
  <dcterms:modified xsi:type="dcterms:W3CDTF">2020-10-08T07:55:07Z</dcterms:modified>
  <cp:category/>
</cp:coreProperties>
</file>